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C:\Users\Gisele\Desktop\Documentos Observatorio Laboral 2018-2020\2020\"/>
    </mc:Choice>
  </mc:AlternateContent>
  <xr:revisionPtr revIDLastSave="0" documentId="13_ncr:1_{D21D1357-7B57-4950-998F-6E5E2A8F4398}" xr6:coauthVersionLast="45" xr6:coauthVersionMax="45" xr10:uidLastSave="{00000000-0000-0000-0000-000000000000}"/>
  <bookViews>
    <workbookView xWindow="-120" yWindow="-120" windowWidth="20730" windowHeight="11160" xr2:uid="{00000000-000D-0000-FFFF-FFFF00000000}"/>
  </bookViews>
  <sheets>
    <sheet name="INDICE" sheetId="19" r:id="rId1"/>
    <sheet name="Cuadro 1" sheetId="2" r:id="rId2"/>
    <sheet name="Cuadro 2" sheetId="3" r:id="rId3"/>
    <sheet name="Cuadro 3" sheetId="4" r:id="rId4"/>
    <sheet name="Cuadro 4" sheetId="8" r:id="rId5"/>
    <sheet name="Cuadro 5" sheetId="6" r:id="rId6"/>
    <sheet name="Cuadro 6" sheetId="7" r:id="rId7"/>
    <sheet name="Cuadro 7" sheetId="9" r:id="rId8"/>
    <sheet name="Cuadro 8" sheetId="10" r:id="rId9"/>
    <sheet name="Cuadro 9" sheetId="11" r:id="rId10"/>
    <sheet name="Cuadro 10" sheetId="12" r:id="rId11"/>
    <sheet name="Cuadro 11" sheetId="13" r:id="rId12"/>
    <sheet name="Cuadro 12" sheetId="14" r:id="rId13"/>
    <sheet name="Cuadro 13" sheetId="15" r:id="rId14"/>
    <sheet name="Cuadro 14" sheetId="16" r:id="rId15"/>
    <sheet name="Cuadro 15" sheetId="17" r:id="rId16"/>
    <sheet name="Cuadro 16" sheetId="18" r:id="rId17"/>
    <sheet name="Cuadro 17" sheetId="5"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18" l="1"/>
  <c r="E15" i="7" l="1"/>
  <c r="C22" i="18" l="1"/>
  <c r="D22" i="18"/>
  <c r="C23" i="18"/>
  <c r="C24" i="18" s="1"/>
  <c r="D23" i="18"/>
  <c r="B22" i="18"/>
  <c r="D24" i="18" l="1"/>
  <c r="B24" i="18"/>
  <c r="E7" i="16"/>
  <c r="F7" i="16" s="1"/>
  <c r="E9" i="16"/>
  <c r="F9" i="16" s="1"/>
  <c r="E11" i="16"/>
  <c r="F11" i="16" s="1"/>
  <c r="E12" i="16"/>
  <c r="F12" i="16" s="1"/>
  <c r="E15" i="16"/>
  <c r="F15" i="16" s="1"/>
  <c r="E16" i="16"/>
  <c r="F16" i="16" s="1"/>
  <c r="E17" i="16"/>
  <c r="F17" i="16" s="1"/>
  <c r="E18" i="16"/>
  <c r="F18" i="16" s="1"/>
  <c r="F8" i="14"/>
  <c r="E8" i="14"/>
  <c r="O8" i="5" l="1"/>
  <c r="M8" i="5"/>
  <c r="O10" i="5"/>
  <c r="O11" i="5"/>
  <c r="O12" i="5"/>
  <c r="O9" i="5"/>
  <c r="M10" i="5"/>
  <c r="M11" i="5"/>
  <c r="M12" i="5"/>
  <c r="M9" i="5"/>
  <c r="K12" i="5"/>
  <c r="K11" i="5"/>
  <c r="K10" i="5"/>
  <c r="K9" i="5"/>
  <c r="G10" i="5"/>
  <c r="G9" i="5"/>
  <c r="E10" i="5"/>
  <c r="E9" i="5"/>
  <c r="C10" i="5"/>
  <c r="C9" i="5"/>
  <c r="E17" i="17"/>
  <c r="F17" i="17" s="1"/>
  <c r="E15" i="17"/>
  <c r="F15" i="17" s="1"/>
  <c r="E14" i="17"/>
  <c r="F14" i="17" s="1"/>
  <c r="E13" i="17"/>
  <c r="F13" i="17" s="1"/>
  <c r="E12" i="17"/>
  <c r="F12" i="17" s="1"/>
  <c r="E11" i="17"/>
  <c r="F11" i="17" s="1"/>
  <c r="E10" i="17"/>
  <c r="F10" i="17" s="1"/>
  <c r="E9" i="17"/>
  <c r="F9" i="17" s="1"/>
  <c r="E8" i="17"/>
  <c r="F8" i="17" s="1"/>
  <c r="E9" i="14"/>
  <c r="F9" i="14" s="1"/>
  <c r="E10" i="14"/>
  <c r="F10" i="14" s="1"/>
  <c r="E11" i="14"/>
  <c r="F11" i="14" s="1"/>
  <c r="E12" i="14"/>
  <c r="F12" i="14" s="1"/>
  <c r="G11" i="13" l="1"/>
  <c r="G12" i="13"/>
  <c r="G13" i="13"/>
  <c r="G14" i="13"/>
  <c r="G15" i="13"/>
  <c r="G16" i="13"/>
  <c r="G17" i="13"/>
  <c r="G18" i="13"/>
  <c r="G19" i="13"/>
  <c r="G20" i="13"/>
  <c r="G21" i="13"/>
  <c r="E11" i="13"/>
  <c r="E12" i="13"/>
  <c r="E13" i="13"/>
  <c r="E14" i="13"/>
  <c r="E15" i="13"/>
  <c r="E16" i="13"/>
  <c r="E17" i="13"/>
  <c r="E18" i="13"/>
  <c r="E19" i="13"/>
  <c r="E20" i="13"/>
  <c r="E21" i="13"/>
  <c r="C11" i="13"/>
  <c r="C12" i="13"/>
  <c r="C13" i="13"/>
  <c r="C14" i="13"/>
  <c r="C15" i="13"/>
  <c r="C16" i="13"/>
  <c r="C17" i="13"/>
  <c r="C18" i="13"/>
  <c r="C19" i="13"/>
  <c r="C20" i="13"/>
  <c r="C21" i="13"/>
  <c r="G10" i="13"/>
  <c r="E10" i="13"/>
  <c r="C10" i="13"/>
  <c r="G10" i="12"/>
  <c r="G11" i="12"/>
  <c r="G12" i="12"/>
  <c r="G13" i="12"/>
  <c r="E10" i="12"/>
  <c r="E11" i="12"/>
  <c r="E12" i="12"/>
  <c r="E13" i="12"/>
  <c r="C10" i="12"/>
  <c r="C11" i="12"/>
  <c r="C12" i="12"/>
  <c r="C13" i="12"/>
  <c r="G9" i="12"/>
  <c r="E9" i="12"/>
  <c r="C9" i="12"/>
  <c r="G14" i="11"/>
  <c r="G15" i="11"/>
  <c r="E14" i="11"/>
  <c r="E15" i="11"/>
  <c r="C14" i="11"/>
  <c r="C15" i="11"/>
  <c r="G13" i="11"/>
  <c r="E13" i="11"/>
  <c r="C13" i="11"/>
  <c r="G9" i="9"/>
  <c r="G10" i="9"/>
  <c r="G11" i="9"/>
  <c r="G12" i="9"/>
  <c r="G13" i="9"/>
  <c r="G14" i="9"/>
  <c r="G15" i="9"/>
  <c r="G16" i="9"/>
  <c r="G17" i="9"/>
  <c r="E9" i="9"/>
  <c r="E10" i="9"/>
  <c r="E11" i="9"/>
  <c r="E12" i="9"/>
  <c r="E13" i="9"/>
  <c r="E14" i="9"/>
  <c r="E15" i="9"/>
  <c r="E16" i="9"/>
  <c r="E17" i="9"/>
  <c r="C9" i="9"/>
  <c r="C10" i="9"/>
  <c r="C11" i="9"/>
  <c r="C12" i="9"/>
  <c r="C13" i="9"/>
  <c r="C14" i="9"/>
  <c r="C15" i="9"/>
  <c r="C16" i="9"/>
  <c r="C17" i="9"/>
  <c r="G8" i="9"/>
  <c r="E8" i="9"/>
  <c r="C8" i="9"/>
  <c r="G30" i="9"/>
  <c r="E30" i="9"/>
  <c r="C30" i="9"/>
  <c r="G25" i="9"/>
  <c r="G26" i="9"/>
  <c r="G28" i="9"/>
  <c r="G29" i="9"/>
  <c r="E25" i="9"/>
  <c r="E26" i="9"/>
  <c r="E28" i="9"/>
  <c r="E29" i="9"/>
  <c r="C25" i="9"/>
  <c r="C26" i="9"/>
  <c r="C28" i="9"/>
  <c r="C29" i="9"/>
  <c r="G23" i="9"/>
  <c r="E23" i="9"/>
  <c r="C23" i="9"/>
  <c r="G11" i="7" l="1"/>
  <c r="G12" i="7"/>
  <c r="G13" i="7"/>
  <c r="G14" i="7"/>
  <c r="G15" i="7"/>
  <c r="G10" i="7"/>
  <c r="E11" i="7"/>
  <c r="E12" i="7"/>
  <c r="E13" i="7"/>
  <c r="E14" i="7"/>
  <c r="E10" i="7"/>
  <c r="C15" i="7"/>
  <c r="C11" i="7"/>
  <c r="C12" i="7"/>
  <c r="C13" i="7"/>
  <c r="C14" i="7"/>
  <c r="C10" i="7"/>
  <c r="O11" i="8"/>
  <c r="O12" i="8"/>
  <c r="O13" i="8"/>
  <c r="O14" i="8"/>
  <c r="O15" i="8"/>
  <c r="M11" i="8"/>
  <c r="M12" i="8"/>
  <c r="M13" i="8"/>
  <c r="M14" i="8"/>
  <c r="M15" i="8"/>
  <c r="O10" i="8"/>
  <c r="M10" i="8"/>
  <c r="K11" i="8"/>
  <c r="K12" i="8"/>
  <c r="K13" i="8"/>
  <c r="K14" i="8"/>
  <c r="K15" i="8"/>
  <c r="K10" i="8"/>
</calcChain>
</file>

<file path=xl/sharedStrings.xml><?xml version="1.0" encoding="utf-8"?>
<sst xmlns="http://schemas.openxmlformats.org/spreadsheetml/2006/main" count="489" uniqueCount="201">
  <si>
    <t>Hombre</t>
  </si>
  <si>
    <t>Mujer</t>
  </si>
  <si>
    <t>Total</t>
  </si>
  <si>
    <t>NR</t>
  </si>
  <si>
    <t>Valor Absoluto</t>
  </si>
  <si>
    <t>Población en Edad de Trabajar (PET)</t>
  </si>
  <si>
    <t>Fuerza de Trabajo</t>
  </si>
  <si>
    <t>Ocupados</t>
  </si>
  <si>
    <t>Desocupados</t>
  </si>
  <si>
    <t>Subocupados</t>
  </si>
  <si>
    <t>Desocupación + subocupación</t>
  </si>
  <si>
    <t>Tasas</t>
  </si>
  <si>
    <t>Tasa de la Fuerza de Trabajo</t>
  </si>
  <si>
    <t>Tasa de Ocupados</t>
  </si>
  <si>
    <t>Tasa de Desocupados</t>
  </si>
  <si>
    <t>Tasa de Subocupación por Insuficiencia de tiempo de trabajo</t>
  </si>
  <si>
    <t>Tasa combinada</t>
  </si>
  <si>
    <t>Segundo Trimestre</t>
  </si>
  <si>
    <t>Tercer Trimestre</t>
  </si>
  <si>
    <t>Cuarto Trimestre</t>
  </si>
  <si>
    <t>Primer Trimestre</t>
  </si>
  <si>
    <t>65 años y más</t>
  </si>
  <si>
    <t>(*)</t>
  </si>
  <si>
    <t>15 a 24</t>
  </si>
  <si>
    <t>25 a 34</t>
  </si>
  <si>
    <t>35 a 44</t>
  </si>
  <si>
    <t>45 a 54</t>
  </si>
  <si>
    <t>55 a 64</t>
  </si>
  <si>
    <t>3er Trimestre 2019</t>
  </si>
  <si>
    <t>TASAS</t>
  </si>
  <si>
    <t>ABSOLUTOS</t>
  </si>
  <si>
    <t>Sexo</t>
  </si>
  <si>
    <t>Hombres</t>
  </si>
  <si>
    <t>Mujeres</t>
  </si>
  <si>
    <t>Count</t>
  </si>
  <si>
    <t>15 a 29 años</t>
  </si>
  <si>
    <t>30 a 44 años</t>
  </si>
  <si>
    <t>45 a 59 años</t>
  </si>
  <si>
    <t>60 y más</t>
  </si>
  <si>
    <t>Tasa de Subocupación por Insuficiencia de tiempo de trabajo (Subocupación visible )</t>
  </si>
  <si>
    <t>Tasa combinada de subocupación y desocupación</t>
  </si>
  <si>
    <t>País</t>
  </si>
  <si>
    <t>Sí</t>
  </si>
  <si>
    <t>No</t>
  </si>
  <si>
    <t>Empleado obrero publico</t>
  </si>
  <si>
    <t>Empleado obrero privado</t>
  </si>
  <si>
    <t>Empleador o patron</t>
  </si>
  <si>
    <t>Trabajador por cuenta propia</t>
  </si>
  <si>
    <t>Trabajador familiar no remunerado</t>
  </si>
  <si>
    <t>Empleado Domestico</t>
  </si>
  <si>
    <t>Nr</t>
  </si>
  <si>
    <t>Miembros Poder Ejecutivo,Legisl.,Judicial y Personal Direct.</t>
  </si>
  <si>
    <t>Profesionales Científicos e Intelectuales</t>
  </si>
  <si>
    <t>Técnicos y Profesionales de Nivel Medio</t>
  </si>
  <si>
    <t>Empleados de Oficina</t>
  </si>
  <si>
    <t>Trabaj. de Servicios y Vended. de Comercios y Mercados</t>
  </si>
  <si>
    <t>Agricultores y Trabaj. Agropecuarios y Pesqueros</t>
  </si>
  <si>
    <t>Oficiales, Operarios y Artesanos</t>
  </si>
  <si>
    <t>Operadores de instalaciones y máquinas y montadores</t>
  </si>
  <si>
    <t>Trabajadores no calificados</t>
  </si>
  <si>
    <t>Fuerzas Armadas</t>
  </si>
  <si>
    <t>Agricultura, Ganadería, Caza y Pesca</t>
  </si>
  <si>
    <t>Industrias Manufactureras</t>
  </si>
  <si>
    <t>Construcción</t>
  </si>
  <si>
    <t>Comercio, Restaurantes y Hoteles</t>
  </si>
  <si>
    <t>Servicios Comunales, Sociales y Personales</t>
  </si>
  <si>
    <t>de 15 a 24 años</t>
  </si>
  <si>
    <t>de 25 a 34 años</t>
  </si>
  <si>
    <t>de 35 a 44 años</t>
  </si>
  <si>
    <t>de 45 a 54 años</t>
  </si>
  <si>
    <t>de 55 a 64 años</t>
  </si>
  <si>
    <t>de 65 y más años</t>
  </si>
  <si>
    <t>Total país</t>
  </si>
  <si>
    <t>Cantidad</t>
  </si>
  <si>
    <t>%</t>
  </si>
  <si>
    <t>Grupos de edad</t>
  </si>
  <si>
    <t>Rangos de edad</t>
  </si>
  <si>
    <t xml:space="preserve">Categorias de Ocupación </t>
  </si>
  <si>
    <t>Primario</t>
  </si>
  <si>
    <t>Secundario</t>
  </si>
  <si>
    <t>Terciario</t>
  </si>
  <si>
    <t xml:space="preserve">Sector Económico </t>
  </si>
  <si>
    <t>Otros(*)</t>
  </si>
  <si>
    <t>Solo</t>
  </si>
  <si>
    <t>Empleado doméstico</t>
  </si>
  <si>
    <t>No sabe</t>
  </si>
  <si>
    <t>Micro</t>
  </si>
  <si>
    <t>Pequeña</t>
  </si>
  <si>
    <t>Mediana</t>
  </si>
  <si>
    <t>Grande</t>
  </si>
  <si>
    <t>Empleado Doméstico</t>
  </si>
  <si>
    <t>Horas habituales ocupación principal últimos 7 días</t>
  </si>
  <si>
    <t>Rango de Horas</t>
  </si>
  <si>
    <t>Hasta 39 horas</t>
  </si>
  <si>
    <t>De 40 a 44 horas</t>
  </si>
  <si>
    <t>De 45 y más horas</t>
  </si>
  <si>
    <t>Promedio de horas semanales</t>
  </si>
  <si>
    <t>Menos de 2 meses</t>
  </si>
  <si>
    <t>De 2 meses a menos del 1 año</t>
  </si>
  <si>
    <t>De 1 año a menos de 2 años</t>
  </si>
  <si>
    <t>De 2 año a menos de 3 años</t>
  </si>
  <si>
    <t>De 3 años y más</t>
  </si>
  <si>
    <t>De 3 año a menos de 4 años</t>
  </si>
  <si>
    <t>De 4 año a menos de 5 años</t>
  </si>
  <si>
    <t>De 5 año a menos de 6 años</t>
  </si>
  <si>
    <t>De 6 año a menos de 7 años</t>
  </si>
  <si>
    <t>De 7 año a menos de 8 años</t>
  </si>
  <si>
    <t>De 8 año a menos de 9 años</t>
  </si>
  <si>
    <t>De 9 año a menos de 10 años</t>
  </si>
  <si>
    <t>De 10 años y más</t>
  </si>
  <si>
    <t>Área de Residencia y Categoría Ocupacional</t>
  </si>
  <si>
    <t>Empleado/obrero público</t>
  </si>
  <si>
    <t>Empleado/obrero privado</t>
  </si>
  <si>
    <t>Trabajador Independiente</t>
  </si>
  <si>
    <t>Trimestre, Área de Residencia y Sexo</t>
  </si>
  <si>
    <t>Tramos de Ingreso Mensual</t>
  </si>
  <si>
    <t>Total(*)</t>
  </si>
  <si>
    <t>Menos de 1 SM</t>
  </si>
  <si>
    <t>1 SM a menos de 1,5 SM</t>
  </si>
  <si>
    <t>1,5 SM a menos de 2 SM</t>
  </si>
  <si>
    <t>2 SM a menos de 2,5 SM</t>
  </si>
  <si>
    <t>2,5 SM a menos de 3 SM</t>
  </si>
  <si>
    <t>3 SM y más</t>
  </si>
  <si>
    <t>Área de Residencia y Sector Económico</t>
  </si>
  <si>
    <t>Área de Residencia y Ocupación Principal</t>
  </si>
  <si>
    <t>Trabajadores de Servicios y Vendedores de Comercios y Mercados</t>
  </si>
  <si>
    <t>Brecha</t>
  </si>
  <si>
    <t>2° Trimestre-2019</t>
  </si>
  <si>
    <t>de 15 a 29 años</t>
  </si>
  <si>
    <t>de 30 a 44 años</t>
  </si>
  <si>
    <t>de 45 a 59 años</t>
  </si>
  <si>
    <t>de 60 y más años</t>
  </si>
  <si>
    <t>Ocupacion Secundaria</t>
  </si>
  <si>
    <t>Ocupación Secundaria</t>
  </si>
  <si>
    <t>15 a 24 años</t>
  </si>
  <si>
    <t>25 a 34 años</t>
  </si>
  <si>
    <t>35 a 44 años</t>
  </si>
  <si>
    <t>45 a 54 años</t>
  </si>
  <si>
    <t>55 a 64 años</t>
  </si>
  <si>
    <t>65 y más años</t>
  </si>
  <si>
    <t xml:space="preserve">Diferencia en Guaraníes </t>
  </si>
  <si>
    <t>Fuente: Observatorio Laboral con datos de la EPHC 3er Trimestre 2019
1 No considera los ingresos iguales a cero.
2 No incluye los departamentos de Boquerón y Alto Paraguay.</t>
  </si>
  <si>
    <t>Aporta a una caja de jubilación</t>
  </si>
  <si>
    <t>Asalariados</t>
  </si>
  <si>
    <t>Aportan al sistema de pensiones</t>
  </si>
  <si>
    <t>% de aportantes por sexo</t>
  </si>
  <si>
    <t xml:space="preserve">Descripción </t>
  </si>
  <si>
    <r>
      <t xml:space="preserve">Total País </t>
    </r>
    <r>
      <rPr>
        <b/>
        <vertAlign val="superscript"/>
        <sz val="10"/>
        <rFont val="Bahnschrift"/>
        <family val="2"/>
      </rPr>
      <t>2/</t>
    </r>
  </si>
  <si>
    <r>
      <t>Otros</t>
    </r>
    <r>
      <rPr>
        <vertAlign val="superscript"/>
        <sz val="10"/>
        <rFont val="Bahnschrift"/>
        <family val="2"/>
      </rPr>
      <t>3/</t>
    </r>
  </si>
  <si>
    <r>
      <t xml:space="preserve">Total País </t>
    </r>
    <r>
      <rPr>
        <b/>
        <vertAlign val="superscript"/>
        <sz val="10"/>
        <rFont val="Bahnschrift"/>
        <family val="2"/>
      </rPr>
      <t>2</t>
    </r>
  </si>
  <si>
    <t>Índice de Tablas</t>
  </si>
  <si>
    <t>Ministerio de Trabajo, Empleo y Seguridad Social</t>
  </si>
  <si>
    <r>
      <rPr>
        <b/>
        <sz val="10"/>
        <color theme="0"/>
        <rFont val="Bahnschrift"/>
        <family val="2"/>
      </rPr>
      <t>Sector</t>
    </r>
    <r>
      <rPr>
        <b/>
        <sz val="11"/>
        <color theme="0"/>
        <rFont val="Bahnschrift"/>
        <family val="2"/>
      </rPr>
      <t xml:space="preserve"> </t>
    </r>
    <r>
      <rPr>
        <b/>
        <sz val="10"/>
        <color theme="0"/>
        <rFont val="Bahnschrift"/>
        <family val="2"/>
      </rPr>
      <t>Económico</t>
    </r>
    <r>
      <rPr>
        <b/>
        <sz val="11"/>
        <color theme="0"/>
        <rFont val="Bahnschrift"/>
        <family val="2"/>
      </rPr>
      <t xml:space="preserve"> </t>
    </r>
  </si>
  <si>
    <t>INDICE</t>
  </si>
  <si>
    <t>CUADRO 12: Promedio de ingreso mensual de la población ocupada por sexo, según categoría ocupacional de la ocupación principal. EPHC 3er trimestre 2019</t>
  </si>
  <si>
    <t>CUADRO 17: Población ocupada con ocupación secundaria por sexo. EPHC 3er Trimestre 2019</t>
  </si>
  <si>
    <t>No ponderado</t>
  </si>
  <si>
    <t xml:space="preserve">Tasa de Ocupación </t>
  </si>
  <si>
    <t>Tasa de Desocupación (Desempleo Abierto)</t>
  </si>
  <si>
    <t>Promedio de años de estudio por sexo. EPHC 3er Trimestre</t>
  </si>
  <si>
    <t xml:space="preserve">Ocupación Principal </t>
  </si>
  <si>
    <r>
      <t>Total País</t>
    </r>
    <r>
      <rPr>
        <b/>
        <vertAlign val="superscript"/>
        <sz val="10"/>
        <color theme="0"/>
        <rFont val="Bahnschrift"/>
        <family val="2"/>
      </rPr>
      <t>3/</t>
    </r>
  </si>
  <si>
    <r>
      <t>3</t>
    </r>
    <r>
      <rPr>
        <b/>
        <vertAlign val="superscript"/>
        <sz val="10"/>
        <color theme="0"/>
        <rFont val="Bahnschrift"/>
        <family val="2"/>
      </rPr>
      <t xml:space="preserve">er </t>
    </r>
    <r>
      <rPr>
        <b/>
        <sz val="10"/>
        <color theme="0"/>
        <rFont val="Bahnschrift"/>
        <family val="2"/>
      </rPr>
      <t xml:space="preserve">Trimestre-2019 </t>
    </r>
  </si>
  <si>
    <t>Cuadro 1. Principales Indicadores de Empelo por Sexo. EPHC trimestrales 2017 al 2019</t>
  </si>
  <si>
    <t>Grupos de Edad</t>
  </si>
  <si>
    <t xml:space="preserve">Fuente: Observatorio Laboral con datos de la EPHC </t>
  </si>
  <si>
    <t>Fuente: Observatorio Laboral con datos de la EPHC 
(*) Incluye: Electricidad, Gas y Agua; Transporte, Almacenamiento y Comunicaciones y Finanzas, Seguros e Inmuebles.</t>
  </si>
  <si>
    <t>Fuente: Observatorio Laboral con datos de la EPHC 
1/ No considera los ingresos iguales a cero.
2/ No incluye los departamentos de Boquerón y Alto Paraguay.</t>
  </si>
  <si>
    <t>Fuente: Observatorio Laboral con datos de la EPHC 
1 No considera los ingresos iguales a cero.
2 No incluye los departamentos de Boquerón y Alto Paraguay.
3 Incluye: Electricidad, Gas y Agua; Transporte, Almacenamiento y Comunicaciones y Finanzas, Seguros e Inmuebles.</t>
  </si>
  <si>
    <t>CUADRO 16: Aporte a Jubilación por sexo. EPHC 3er Trimestre 2019</t>
  </si>
  <si>
    <t>CUADRO 13: Población ocupada asalariada por tramos de ingreso mensual, según trimestre, área de residencia y sexo. EPHC 3er Trimestre 2019</t>
  </si>
  <si>
    <t>CUADRO 11: Tiempo en la Ocupación, según Sexo (Experiencia). EPHC 3er Trimestre 2019</t>
  </si>
  <si>
    <t>CUADRO 8: Distribución de ocupados por sexo, según tamaño de empresa donde declara su ocupación principal. EPHC 3er Trimestre 2019</t>
  </si>
  <si>
    <t>CUADRO 1: Principales Indicadores de Empleo por Sexo. EPHC trimestrales 2017 al 2019</t>
  </si>
  <si>
    <t>CUADRO 15: Promedio de ingreso mensual corriente (en miles de guaraníes) de la población ocupada por sexo, según ocupación principal. EPHC 3er trimestre 2019</t>
  </si>
  <si>
    <t>CUADRO 14: Promedio de ingreso mensual corriente (en miles de guaraníes) de la población ocupada por sexo, según sector económico de la ocupación principal. EPHC 3er trimestre 2019</t>
  </si>
  <si>
    <t>Cuadro 3. Principales Indicadores por grupos de edad y sexo. EPHC 3er Trimestre 2019</t>
  </si>
  <si>
    <t>Cuadro 4. Cantidad de Ocupados por Sexo, Según Grupo de edad. EPHC 3er Trimestre 2019</t>
  </si>
  <si>
    <t>Cuadro 5. Cantidad de año de estudio de la población ocupada por sexo y grupos de edad. EPHC 3er Trimestre 2019</t>
  </si>
  <si>
    <t>Cuadro 7. Distribución de los ocupados por sexo, según ocupacion prinicipal y sector económico. EPHC 3er Trimestre 2019</t>
  </si>
  <si>
    <t>Cuadro 8. Distribución de ocupados por sexo, según tamaño de empresa donde declara su ocupación principal. EPHC 3er Trimestre 2019</t>
  </si>
  <si>
    <t>Cuadro 9. Ocupación por sexo, según horas semanales. EPHC 3er Trimestre 2019</t>
  </si>
  <si>
    <t>Cuadro 10. Tiempo de Establecimiento por Hora, Según Sexo. EPHC 3er Trimestre 2019</t>
  </si>
  <si>
    <t>Cuadro 11. Tiempo en la ocupación, según Sexo. EPHC 3er Trimestre 2019</t>
  </si>
  <si>
    <r>
      <t>Cuadro 12. Promedio de ingreso mensual corriente</t>
    </r>
    <r>
      <rPr>
        <b/>
        <vertAlign val="superscript"/>
        <sz val="12"/>
        <color rgb="FF007774"/>
        <rFont val="Bahnschrift"/>
        <family val="2"/>
      </rPr>
      <t>1/</t>
    </r>
    <r>
      <rPr>
        <b/>
        <sz val="12"/>
        <color rgb="FF007774"/>
        <rFont val="Bahnschrift"/>
        <family val="2"/>
      </rPr>
      <t xml:space="preserve"> (en miles de guaraníes) de la población ocupada por sexo, según categoría ocupacional de la ocupación principal. EPHC 3er trimestre 2019</t>
    </r>
  </si>
  <si>
    <r>
      <t>Cuadro 13. Población ocupada asalariada</t>
    </r>
    <r>
      <rPr>
        <b/>
        <vertAlign val="superscript"/>
        <sz val="12"/>
        <color rgb="FF007774"/>
        <rFont val="Bahnschrift"/>
        <family val="2"/>
      </rPr>
      <t>1/</t>
    </r>
    <r>
      <rPr>
        <b/>
        <sz val="12"/>
        <color rgb="FF007774"/>
        <rFont val="Bahnschrift"/>
        <family val="2"/>
      </rPr>
      <t xml:space="preserve"> (empleados y obreros públicos y privados) por tramos de ingreso mensual (SM)</t>
    </r>
    <r>
      <rPr>
        <b/>
        <vertAlign val="superscript"/>
        <sz val="12"/>
        <color rgb="FF007774"/>
        <rFont val="Bahnschrift"/>
        <family val="2"/>
      </rPr>
      <t>2/</t>
    </r>
    <r>
      <rPr>
        <b/>
        <sz val="12"/>
        <color rgb="FF007774"/>
        <rFont val="Bahnschrift"/>
        <family val="2"/>
      </rPr>
      <t>, según trimestre, área de residencia y sexo. EPHC 3er Trimestre 2019</t>
    </r>
  </si>
  <si>
    <t>Cuadro 14. Promedio de ingreso mensual corriente ¹ (en miles de guaraníes) de la población ocupada por sexo, según sector económico de la ocupación principal. EPHC 3er trimestre 2019</t>
  </si>
  <si>
    <t>Cuadro 15. Promedio de ingreso mensual corriente ¹ (en miles de guaraníes) de la población ocupada por sexo, según ocupación principal. EPHC 3er trimestre 2019</t>
  </si>
  <si>
    <t>Cuadro 16. Aporte a Jubilación por sexo. EPHC 3er Trimestre 2019</t>
  </si>
  <si>
    <t>Cuadro 17. Población ocupada con ocupación secundaria por sexo. EPHC 3er Trimestre 2019</t>
  </si>
  <si>
    <t xml:space="preserve">Principales Indicadores de Empleo de Mujeres
La presentación denominada "Indicadores de Mujeres" publicada el 24 de febrero de 2020 ha sido elaborada con los procesamientos publicados en este archivo, disponiblizamos tales procesamientos a los usuarios de información.
Fuente: DGEEC - EPHC 3er Trimestre de 2019  </t>
  </si>
  <si>
    <t>CUADRO 5: Cantidad de años de estudio de la población ocupada por sexo y grupos de edad. EPHC 3er Trimestre 2019</t>
  </si>
  <si>
    <t>Cuadro 2. Principales Indicadores de Empelo por Grupos de Edad. EPHC 3er trimestre 2019</t>
  </si>
  <si>
    <t>CUADRO 2: Principales Indicadores de Empleo por Grupos de Edad. EPHC 3er trimestre 2019</t>
  </si>
  <si>
    <t>CUADRO 3: Principales Indicadores por Grupos de Edad y Sexo. EPHC 3er Trimestre 2019</t>
  </si>
  <si>
    <t>CUADRO 4: Cantidad de Ocupados por Sexo, Según Grupos de Edad. EPHC 3er Trimestre 2019</t>
  </si>
  <si>
    <t>CUADRO 6: Distribución de ocupados según Categorias de Ocupación. EPHC 3er Trimestre 2019</t>
  </si>
  <si>
    <t>Cuadro 6. Distribución de los ocupados según Categorias de Ocupación. EPHC 3er Trimestre 2019</t>
  </si>
  <si>
    <t>CUADRO 7: Distribución de los ocupados por sexo, según ocupación prinicipal y sector económico. EPHC 3er Trimestre 2019</t>
  </si>
  <si>
    <t>CUADRO 10: Tiempo de Establecimiento, según Sexo (Antigüedad). EPHC 3er Trimestre 2019</t>
  </si>
  <si>
    <t>CUADRO 9: Ocupación por Sexo, según Horas Semanales. EPHC 3er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</si>
</sst>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_ * #,##0.0_ ;_ * \-#,##0.0_ ;_ * &quot;-&quot;_ ;_ @_ "/>
    <numFmt numFmtId="165" formatCode="0.0"/>
    <numFmt numFmtId="166" formatCode="0.0%"/>
    <numFmt numFmtId="167" formatCode="###0.0"/>
    <numFmt numFmtId="168" formatCode="#,##0.0"/>
    <numFmt numFmtId="169" formatCode="###0"/>
    <numFmt numFmtId="170" formatCode="_(* #,##0_);_(* \(#,##0\);_(* &quot;-&quot;??_);_(@_)"/>
    <numFmt numFmtId="171" formatCode="_ * #,##0.00_ ;_ * \-#,##0.00_ ;_ * &quot;-&quot;??_ ;_ @_ "/>
  </numFmts>
  <fonts count="49">
    <font>
      <sz val="11"/>
      <color theme="1"/>
      <name val="Calibri"/>
      <family val="2"/>
      <scheme val="minor"/>
    </font>
    <font>
      <sz val="11"/>
      <color theme="1"/>
      <name val="Calibri"/>
      <family val="2"/>
      <scheme val="minor"/>
    </font>
    <font>
      <sz val="9"/>
      <color theme="1"/>
      <name val="Arial"/>
      <family val="2"/>
    </font>
    <font>
      <sz val="11"/>
      <color indexed="8"/>
      <name val="Calibri"/>
      <family val="2"/>
    </font>
    <font>
      <sz val="10"/>
      <name val="Arial"/>
      <family val="2"/>
    </font>
    <font>
      <sz val="9"/>
      <color indexed="8"/>
      <name val="Arial"/>
      <family val="2"/>
    </font>
    <font>
      <sz val="10"/>
      <color theme="1"/>
      <name val="Calibri"/>
      <family val="2"/>
      <scheme val="minor"/>
    </font>
    <font>
      <b/>
      <sz val="10"/>
      <color theme="1"/>
      <name val="Calibri"/>
      <family val="2"/>
      <scheme val="minor"/>
    </font>
    <font>
      <sz val="9"/>
      <color indexed="8"/>
      <name val="Calibri"/>
      <family val="2"/>
      <scheme val="minor"/>
    </font>
    <font>
      <sz val="10"/>
      <color indexed="8"/>
      <name val="Calibri"/>
      <family val="2"/>
      <scheme val="minor"/>
    </font>
    <font>
      <b/>
      <sz val="10"/>
      <color indexed="8"/>
      <name val="Calibri"/>
      <family val="2"/>
      <scheme val="minor"/>
    </font>
    <font>
      <b/>
      <sz val="11"/>
      <color theme="1"/>
      <name val="Bahnschrift"/>
      <family val="2"/>
    </font>
    <font>
      <sz val="10"/>
      <color theme="0"/>
      <name val="Bahnschrift"/>
      <family val="2"/>
    </font>
    <font>
      <b/>
      <sz val="10"/>
      <color theme="0"/>
      <name val="Bahnschrift"/>
      <family val="2"/>
    </font>
    <font>
      <b/>
      <sz val="9"/>
      <color theme="0"/>
      <name val="Bahnschrift"/>
      <family val="2"/>
    </font>
    <font>
      <sz val="10"/>
      <color theme="1"/>
      <name val="Bahnschrift"/>
      <family val="2"/>
    </font>
    <font>
      <sz val="10"/>
      <name val="Bahnschrift"/>
      <family val="2"/>
    </font>
    <font>
      <b/>
      <sz val="10"/>
      <name val="Bahnschrift"/>
      <family val="2"/>
    </font>
    <font>
      <b/>
      <sz val="10"/>
      <color theme="1"/>
      <name val="Bahnschrift"/>
      <family val="2"/>
    </font>
    <font>
      <b/>
      <sz val="10"/>
      <color indexed="8"/>
      <name val="Bahnschrift"/>
      <family val="2"/>
    </font>
    <font>
      <sz val="10"/>
      <color indexed="8"/>
      <name val="Bahnschrift"/>
      <family val="2"/>
    </font>
    <font>
      <sz val="11"/>
      <color theme="0"/>
      <name val="Calibri"/>
      <family val="2"/>
      <scheme val="minor"/>
    </font>
    <font>
      <sz val="11"/>
      <name val="Calibri"/>
      <family val="2"/>
      <scheme val="minor"/>
    </font>
    <font>
      <b/>
      <sz val="10"/>
      <color rgb="FF000000"/>
      <name val="Bahnschrift"/>
      <family val="2"/>
    </font>
    <font>
      <b/>
      <vertAlign val="superscript"/>
      <sz val="10"/>
      <name val="Bahnschrift"/>
      <family val="2"/>
    </font>
    <font>
      <sz val="9"/>
      <color theme="1"/>
      <name val="Bahnschrift"/>
      <family val="2"/>
    </font>
    <font>
      <b/>
      <sz val="9"/>
      <name val="Bahnschrift"/>
      <family val="2"/>
    </font>
    <font>
      <sz val="9"/>
      <name val="Bahnschrift"/>
      <family val="2"/>
    </font>
    <font>
      <vertAlign val="superscript"/>
      <sz val="10"/>
      <name val="Bahnschrift"/>
      <family val="2"/>
    </font>
    <font>
      <sz val="11"/>
      <color theme="1"/>
      <name val="Bahnschrift"/>
      <family val="2"/>
    </font>
    <font>
      <b/>
      <sz val="14"/>
      <color rgb="FF066684"/>
      <name val="Bahnschrift"/>
      <family val="2"/>
    </font>
    <font>
      <b/>
      <sz val="11"/>
      <color theme="5" tint="-0.499984740745262"/>
      <name val="Bahnschrift"/>
      <family val="2"/>
    </font>
    <font>
      <b/>
      <sz val="12"/>
      <color rgb="FF007774"/>
      <name val="Bahnschrift"/>
      <family val="2"/>
    </font>
    <font>
      <b/>
      <sz val="12"/>
      <color rgb="FF009999"/>
      <name val="Bahnschrift"/>
      <family val="2"/>
    </font>
    <font>
      <b/>
      <sz val="10"/>
      <color theme="5" tint="-0.499984740745262"/>
      <name val="Bahnschrift"/>
      <family val="2"/>
    </font>
    <font>
      <b/>
      <sz val="11"/>
      <color theme="0"/>
      <name val="Bahnschrift"/>
      <family val="2"/>
    </font>
    <font>
      <u/>
      <sz val="11"/>
      <color theme="10"/>
      <name val="Calibri"/>
      <family val="2"/>
      <scheme val="minor"/>
    </font>
    <font>
      <u/>
      <sz val="10"/>
      <color theme="10"/>
      <name val="Bahnschrift"/>
      <family val="2"/>
    </font>
    <font>
      <b/>
      <vertAlign val="superscript"/>
      <sz val="10"/>
      <color theme="0"/>
      <name val="Bahnschrift"/>
      <family val="2"/>
    </font>
    <font>
      <sz val="9"/>
      <color theme="0"/>
      <name val="Bahnschrift"/>
      <family val="2"/>
    </font>
    <font>
      <u/>
      <sz val="10"/>
      <color theme="10"/>
      <name val="Bahnschrift"/>
    </font>
    <font>
      <sz val="10"/>
      <color theme="1"/>
      <name val="Bahnschrift"/>
    </font>
    <font>
      <b/>
      <sz val="11"/>
      <color theme="5" tint="-0.499984740745262"/>
      <name val="Bahnschrift"/>
    </font>
    <font>
      <b/>
      <sz val="10"/>
      <color theme="0"/>
      <name val="Bahnschrift"/>
    </font>
    <font>
      <sz val="10"/>
      <name val="Bahnschrift"/>
    </font>
    <font>
      <u val="double"/>
      <sz val="11"/>
      <color theme="1"/>
      <name val="Calibri"/>
      <family val="2"/>
      <scheme val="minor"/>
    </font>
    <font>
      <b/>
      <u val="double"/>
      <sz val="11"/>
      <color theme="5" tint="-0.499984740745262"/>
      <name val="Bahnschrift"/>
    </font>
    <font>
      <b/>
      <vertAlign val="superscript"/>
      <sz val="12"/>
      <color rgb="FF007774"/>
      <name val="Bahnschrift"/>
      <family val="2"/>
    </font>
    <font>
      <b/>
      <sz val="12"/>
      <color rgb="FF007774"/>
      <name val="Bahnschrift"/>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6866"/>
        <bgColor indexed="64"/>
      </patternFill>
    </fill>
    <fill>
      <patternFill patternType="solid">
        <fgColor theme="2" tint="-9.9978637043366805E-2"/>
        <bgColor indexed="64"/>
      </patternFill>
    </fill>
  </fills>
  <borders count="12">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right/>
      <top/>
      <bottom style="thin">
        <color rgb="FF008080"/>
      </bottom>
      <diagonal/>
    </border>
    <border>
      <left/>
      <right/>
      <top/>
      <bottom style="double">
        <color theme="5" tint="-0.499984740745262"/>
      </bottom>
      <diagonal/>
    </border>
    <border>
      <left style="thin">
        <color theme="0"/>
      </left>
      <right style="thin">
        <color theme="0"/>
      </right>
      <top style="thin">
        <color theme="0"/>
      </top>
      <bottom style="thin">
        <color theme="0"/>
      </bottom>
      <diagonal/>
    </border>
    <border>
      <left/>
      <right/>
      <top style="double">
        <color indexed="64"/>
      </top>
      <bottom/>
      <diagonal/>
    </border>
  </borders>
  <cellStyleXfs count="21">
    <xf numFmtId="0" fontId="0" fillId="0" borderId="0"/>
    <xf numFmtId="41" fontId="1" fillId="0" borderId="0" applyFont="0" applyFill="0" applyBorder="0" applyAlignment="0" applyProtection="0"/>
    <xf numFmtId="0" fontId="3" fillId="0" borderId="0"/>
    <xf numFmtId="0" fontId="4" fillId="0" borderId="0"/>
    <xf numFmtId="9" fontId="1" fillId="0" borderId="0" applyFont="0" applyFill="0" applyBorder="0" applyAlignment="0" applyProtection="0"/>
    <xf numFmtId="43" fontId="1"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Alignment="0" applyProtection="0"/>
    <xf numFmtId="0" fontId="36" fillId="0" borderId="0" applyNumberFormat="0" applyFill="0" applyBorder="0" applyAlignment="0" applyProtection="0"/>
  </cellStyleXfs>
  <cellXfs count="305">
    <xf numFmtId="0" fontId="0" fillId="0" borderId="0" xfId="0"/>
    <xf numFmtId="3" fontId="0" fillId="0" borderId="0" xfId="0" applyNumberFormat="1"/>
    <xf numFmtId="0" fontId="4" fillId="0" borderId="0" xfId="3"/>
    <xf numFmtId="0" fontId="0" fillId="0" borderId="0" xfId="0" applyAlignment="1">
      <alignment horizontal="center"/>
    </xf>
    <xf numFmtId="0" fontId="6" fillId="0" borderId="0" xfId="0" applyFont="1"/>
    <xf numFmtId="0" fontId="4" fillId="0" borderId="0" xfId="7"/>
    <xf numFmtId="0" fontId="4" fillId="0" borderId="0" xfId="8"/>
    <xf numFmtId="0" fontId="4" fillId="0" borderId="0" xfId="11"/>
    <xf numFmtId="0" fontId="4" fillId="0" borderId="0" xfId="12"/>
    <xf numFmtId="0" fontId="4" fillId="0" borderId="0" xfId="13"/>
    <xf numFmtId="0" fontId="4" fillId="0" borderId="0" xfId="17"/>
    <xf numFmtId="168" fontId="6" fillId="0" borderId="0" xfId="0" applyNumberFormat="1" applyFont="1"/>
    <xf numFmtId="166" fontId="6" fillId="0" borderId="0" xfId="4" applyNumberFormat="1" applyFont="1"/>
    <xf numFmtId="0" fontId="12" fillId="5" borderId="0" xfId="0" applyFont="1" applyFill="1" applyAlignment="1">
      <alignment horizontal="center"/>
    </xf>
    <xf numFmtId="3" fontId="15" fillId="0" borderId="0" xfId="0" applyNumberFormat="1" applyFont="1" applyBorder="1"/>
    <xf numFmtId="0" fontId="15" fillId="0" borderId="0" xfId="0" applyFont="1"/>
    <xf numFmtId="0" fontId="15" fillId="4" borderId="0" xfId="2" applyFont="1" applyFill="1" applyBorder="1" applyAlignment="1">
      <alignment wrapText="1"/>
    </xf>
    <xf numFmtId="165" fontId="15" fillId="0" borderId="0" xfId="0" applyNumberFormat="1" applyFont="1" applyBorder="1" applyAlignment="1">
      <alignment horizontal="center"/>
    </xf>
    <xf numFmtId="0" fontId="15" fillId="4" borderId="0" xfId="2" applyFont="1" applyFill="1" applyBorder="1" applyAlignment="1">
      <alignment horizontal="left" wrapText="1"/>
    </xf>
    <xf numFmtId="0" fontId="2" fillId="4" borderId="0" xfId="0" applyFont="1" applyFill="1" applyBorder="1" applyAlignment="1">
      <alignment vertical="center"/>
    </xf>
    <xf numFmtId="167" fontId="19" fillId="0" borderId="0" xfId="10" applyNumberFormat="1" applyFont="1" applyFill="1" applyBorder="1" applyAlignment="1">
      <alignment horizontal="center" vertical="center"/>
    </xf>
    <xf numFmtId="167" fontId="20" fillId="0" borderId="0" xfId="10" applyNumberFormat="1" applyFont="1" applyBorder="1" applyAlignment="1">
      <alignment horizontal="center" vertical="center"/>
    </xf>
    <xf numFmtId="166" fontId="9" fillId="0" borderId="0" xfId="4" applyNumberFormat="1" applyFont="1" applyBorder="1" applyAlignment="1">
      <alignment horizontal="center" vertical="center"/>
    </xf>
    <xf numFmtId="3" fontId="19" fillId="0" borderId="0" xfId="11" applyNumberFormat="1" applyFont="1" applyBorder="1" applyAlignment="1">
      <alignment horizontal="center" vertical="center"/>
    </xf>
    <xf numFmtId="3" fontId="20" fillId="0" borderId="0" xfId="11" applyNumberFormat="1" applyFont="1" applyBorder="1" applyAlignment="1">
      <alignment horizontal="center" vertical="center"/>
    </xf>
    <xf numFmtId="166" fontId="20" fillId="0" borderId="0" xfId="4" applyNumberFormat="1" applyFont="1" applyBorder="1" applyAlignment="1">
      <alignment horizontal="center" vertical="center"/>
    </xf>
    <xf numFmtId="0" fontId="5" fillId="0" borderId="0" xfId="11" applyFont="1" applyBorder="1" applyAlignment="1">
      <alignment wrapText="1"/>
    </xf>
    <xf numFmtId="0" fontId="0" fillId="0" borderId="0" xfId="0" applyBorder="1"/>
    <xf numFmtId="0" fontId="0" fillId="0" borderId="0" xfId="0" applyFill="1" applyBorder="1"/>
    <xf numFmtId="0" fontId="13" fillId="0" borderId="0" xfId="11" applyFont="1" applyFill="1" applyBorder="1" applyAlignment="1">
      <alignment horizontal="center" vertical="center" wrapText="1"/>
    </xf>
    <xf numFmtId="3" fontId="5" fillId="0" borderId="0" xfId="11" applyNumberFormat="1" applyFont="1" applyFill="1" applyBorder="1" applyAlignment="1">
      <alignment horizontal="right" vertical="center"/>
    </xf>
    <xf numFmtId="0" fontId="5" fillId="0" borderId="0" xfId="11" applyFont="1" applyFill="1" applyBorder="1" applyAlignment="1">
      <alignment horizontal="center" wrapText="1"/>
    </xf>
    <xf numFmtId="0" fontId="13" fillId="0" borderId="0" xfId="11" applyFont="1" applyFill="1" applyBorder="1" applyAlignment="1">
      <alignment vertical="center" wrapText="1"/>
    </xf>
    <xf numFmtId="0" fontId="5" fillId="0" borderId="0" xfId="12" applyFont="1" applyFill="1" applyBorder="1" applyAlignment="1">
      <alignment horizontal="left" vertical="top" wrapText="1"/>
    </xf>
    <xf numFmtId="3" fontId="5" fillId="0" borderId="0" xfId="12" applyNumberFormat="1" applyFont="1" applyFill="1" applyBorder="1" applyAlignment="1">
      <alignment horizontal="right" vertical="center"/>
    </xf>
    <xf numFmtId="3" fontId="10" fillId="0" borderId="0" xfId="12" applyNumberFormat="1" applyFont="1" applyBorder="1" applyAlignment="1">
      <alignment horizontal="center" vertical="center"/>
    </xf>
    <xf numFmtId="3" fontId="9" fillId="0" borderId="0" xfId="12" applyNumberFormat="1" applyFont="1" applyBorder="1" applyAlignment="1">
      <alignment horizontal="center" vertical="center"/>
    </xf>
    <xf numFmtId="3" fontId="9" fillId="0" borderId="4" xfId="12" applyNumberFormat="1" applyFont="1" applyBorder="1" applyAlignment="1">
      <alignment horizontal="center" vertical="center"/>
    </xf>
    <xf numFmtId="166" fontId="9" fillId="0" borderId="4" xfId="4" applyNumberFormat="1" applyFont="1" applyBorder="1" applyAlignment="1">
      <alignment horizontal="center" vertical="center"/>
    </xf>
    <xf numFmtId="0" fontId="5" fillId="0" borderId="0" xfId="7" applyFont="1" applyBorder="1" applyAlignment="1">
      <alignment wrapText="1"/>
    </xf>
    <xf numFmtId="0" fontId="5" fillId="0" borderId="0" xfId="7" applyFont="1" applyBorder="1" applyAlignment="1">
      <alignment horizontal="left" vertical="top" wrapText="1"/>
    </xf>
    <xf numFmtId="169" fontId="5" fillId="0" borderId="0" xfId="7" applyNumberFormat="1" applyFont="1" applyBorder="1" applyAlignment="1">
      <alignment horizontal="right" vertical="center"/>
    </xf>
    <xf numFmtId="169" fontId="0" fillId="0" borderId="0" xfId="0" applyNumberFormat="1" applyBorder="1"/>
    <xf numFmtId="0" fontId="10" fillId="0" borderId="0" xfId="10" applyFont="1" applyFill="1" applyBorder="1" applyAlignment="1">
      <alignment horizontal="center" vertical="center" wrapText="1"/>
    </xf>
    <xf numFmtId="0" fontId="7" fillId="0" borderId="0" xfId="0" applyFont="1" applyFill="1" applyBorder="1" applyAlignment="1">
      <alignment horizontal="center"/>
    </xf>
    <xf numFmtId="3" fontId="7" fillId="0" borderId="0" xfId="0" applyNumberFormat="1" applyFont="1" applyFill="1" applyBorder="1" applyAlignment="1">
      <alignment horizontal="center"/>
    </xf>
    <xf numFmtId="3" fontId="9" fillId="0" borderId="0" xfId="7" applyNumberFormat="1" applyFont="1" applyFill="1" applyBorder="1" applyAlignment="1">
      <alignment horizontal="right" vertical="center"/>
    </xf>
    <xf numFmtId="166" fontId="9" fillId="0" borderId="0" xfId="4" applyNumberFormat="1" applyFont="1" applyFill="1" applyBorder="1" applyAlignment="1">
      <alignment horizontal="right" vertical="center"/>
    </xf>
    <xf numFmtId="3" fontId="6" fillId="0" borderId="0" xfId="0" applyNumberFormat="1" applyFont="1" applyFill="1" applyBorder="1"/>
    <xf numFmtId="3" fontId="18" fillId="0" borderId="0" xfId="0" applyNumberFormat="1" applyFont="1" applyBorder="1" applyAlignment="1">
      <alignment horizontal="center" vertical="center"/>
    </xf>
    <xf numFmtId="0" fontId="18" fillId="0" borderId="0" xfId="0" applyFont="1" applyBorder="1" applyAlignment="1">
      <alignment horizontal="center" vertical="center"/>
    </xf>
    <xf numFmtId="3" fontId="15" fillId="0" borderId="0" xfId="0" applyNumberFormat="1" applyFont="1" applyBorder="1" applyAlignment="1">
      <alignment horizontal="center" vertical="center"/>
    </xf>
    <xf numFmtId="166" fontId="15" fillId="0" borderId="0" xfId="4" applyNumberFormat="1" applyFont="1" applyBorder="1" applyAlignment="1">
      <alignment horizontal="center" vertical="center"/>
    </xf>
    <xf numFmtId="3" fontId="15" fillId="0" borderId="4" xfId="0" applyNumberFormat="1" applyFont="1" applyBorder="1" applyAlignment="1">
      <alignment horizontal="center" vertical="center"/>
    </xf>
    <xf numFmtId="166" fontId="15" fillId="0" borderId="4" xfId="4" applyNumberFormat="1" applyFont="1" applyBorder="1" applyAlignment="1">
      <alignment horizontal="center" vertical="center"/>
    </xf>
    <xf numFmtId="3" fontId="20" fillId="0" borderId="0" xfId="9" applyNumberFormat="1" applyFont="1" applyBorder="1" applyAlignment="1">
      <alignment horizontal="right" vertical="center"/>
    </xf>
    <xf numFmtId="0" fontId="15" fillId="0" borderId="0" xfId="0" applyFont="1" applyBorder="1" applyAlignment="1">
      <alignment vertical="center"/>
    </xf>
    <xf numFmtId="166" fontId="15" fillId="0" borderId="0" xfId="4" applyNumberFormat="1" applyFont="1" applyBorder="1" applyAlignment="1">
      <alignment vertical="center"/>
    </xf>
    <xf numFmtId="0" fontId="11" fillId="0" borderId="0" xfId="0" applyFont="1" applyBorder="1" applyAlignment="1">
      <alignment horizontal="center"/>
    </xf>
    <xf numFmtId="3" fontId="20" fillId="0" borderId="4" xfId="11" applyNumberFormat="1" applyFont="1" applyBorder="1" applyAlignment="1">
      <alignment horizontal="center" vertical="center"/>
    </xf>
    <xf numFmtId="166" fontId="20" fillId="0" borderId="4" xfId="4" applyNumberFormat="1" applyFont="1" applyBorder="1" applyAlignment="1">
      <alignment horizontal="center" vertical="center"/>
    </xf>
    <xf numFmtId="3" fontId="19" fillId="0" borderId="0" xfId="16" applyNumberFormat="1" applyFont="1" applyBorder="1" applyAlignment="1">
      <alignment horizontal="center" vertical="center"/>
    </xf>
    <xf numFmtId="0" fontId="11" fillId="0" borderId="0" xfId="0" applyFont="1" applyBorder="1" applyAlignment="1">
      <alignment horizontal="center" vertical="center"/>
    </xf>
    <xf numFmtId="3" fontId="20" fillId="0" borderId="0" xfId="16" applyNumberFormat="1" applyFont="1" applyBorder="1" applyAlignment="1">
      <alignment horizontal="center" vertical="center"/>
    </xf>
    <xf numFmtId="3" fontId="20" fillId="0" borderId="4" xfId="16" applyNumberFormat="1" applyFont="1" applyBorder="1" applyAlignment="1">
      <alignment horizontal="center" vertical="center"/>
    </xf>
    <xf numFmtId="0" fontId="21" fillId="0" borderId="0" xfId="0" applyFont="1"/>
    <xf numFmtId="0" fontId="22" fillId="0" borderId="0" xfId="0" applyFont="1"/>
    <xf numFmtId="168" fontId="17" fillId="0" borderId="0" xfId="6" applyNumberFormat="1" applyFont="1" applyFill="1" applyBorder="1" applyAlignment="1">
      <alignment horizontal="center" vertical="center"/>
    </xf>
    <xf numFmtId="165" fontId="18" fillId="0" borderId="0" xfId="0" applyNumberFormat="1" applyFont="1" applyBorder="1" applyAlignment="1">
      <alignment horizontal="center"/>
    </xf>
    <xf numFmtId="168" fontId="16" fillId="0" borderId="0" xfId="6" applyNumberFormat="1" applyFont="1" applyFill="1" applyBorder="1" applyAlignment="1">
      <alignment horizontal="center" vertical="center"/>
    </xf>
    <xf numFmtId="165" fontId="18" fillId="0" borderId="0" xfId="0" applyNumberFormat="1" applyFont="1" applyBorder="1" applyAlignment="1">
      <alignment horizontal="center" vertical="center"/>
    </xf>
    <xf numFmtId="168" fontId="16" fillId="0" borderId="4" xfId="6" applyNumberFormat="1" applyFont="1" applyFill="1" applyBorder="1" applyAlignment="1">
      <alignment horizontal="center" vertical="center"/>
    </xf>
    <xf numFmtId="165" fontId="18" fillId="0" borderId="4" xfId="0" applyNumberFormat="1" applyFont="1" applyBorder="1" applyAlignment="1">
      <alignment horizontal="center" vertical="center"/>
    </xf>
    <xf numFmtId="165" fontId="18" fillId="0" borderId="4" xfId="0" applyNumberFormat="1" applyFont="1" applyBorder="1" applyAlignment="1">
      <alignment horizontal="center"/>
    </xf>
    <xf numFmtId="0" fontId="26" fillId="0" borderId="0" xfId="18" applyFont="1" applyAlignment="1">
      <alignment horizontal="left"/>
    </xf>
    <xf numFmtId="170" fontId="27" fillId="0" borderId="0" xfId="14" applyNumberFormat="1" applyFont="1" applyFill="1" applyBorder="1" applyAlignment="1">
      <alignment horizontal="right"/>
    </xf>
    <xf numFmtId="165" fontId="27" fillId="0" borderId="0" xfId="19" applyNumberFormat="1" applyFont="1" applyFill="1" applyBorder="1" applyAlignment="1">
      <alignment horizontal="center"/>
    </xf>
    <xf numFmtId="0" fontId="17" fillId="0" borderId="0" xfId="2" applyFont="1" applyAlignment="1">
      <alignment horizontal="left"/>
    </xf>
    <xf numFmtId="170" fontId="16" fillId="0" borderId="0" xfId="14" applyNumberFormat="1" applyFont="1" applyFill="1" applyBorder="1" applyAlignment="1">
      <alignment horizontal="right"/>
    </xf>
    <xf numFmtId="165" fontId="16" fillId="0" borderId="0" xfId="19" applyNumberFormat="1" applyFont="1" applyFill="1" applyBorder="1" applyAlignment="1">
      <alignment horizontal="center"/>
    </xf>
    <xf numFmtId="0" fontId="15" fillId="0" borderId="0" xfId="0" applyFont="1" applyFill="1"/>
    <xf numFmtId="165" fontId="18" fillId="0" borderId="0" xfId="0" applyNumberFormat="1" applyFont="1" applyFill="1" applyBorder="1" applyAlignment="1">
      <alignment horizontal="center" vertical="center"/>
    </xf>
    <xf numFmtId="168" fontId="17" fillId="0" borderId="4" xfId="6" applyNumberFormat="1" applyFont="1" applyFill="1" applyBorder="1" applyAlignment="1">
      <alignment horizontal="center" vertical="center"/>
    </xf>
    <xf numFmtId="3" fontId="20" fillId="0" borderId="0" xfId="7" applyNumberFormat="1" applyFont="1" applyBorder="1" applyAlignment="1">
      <alignment horizontal="center" vertical="center"/>
    </xf>
    <xf numFmtId="3" fontId="20" fillId="0" borderId="4" xfId="7" applyNumberFormat="1" applyFont="1" applyBorder="1" applyAlignment="1">
      <alignment horizontal="center" vertical="center"/>
    </xf>
    <xf numFmtId="9" fontId="18" fillId="0" borderId="4" xfId="4" applyNumberFormat="1" applyFont="1" applyBorder="1" applyAlignment="1">
      <alignment horizontal="center" vertical="center"/>
    </xf>
    <xf numFmtId="3" fontId="19" fillId="0" borderId="0" xfId="8" applyNumberFormat="1" applyFont="1" applyFill="1" applyBorder="1" applyAlignment="1">
      <alignment horizontal="center" vertical="center"/>
    </xf>
    <xf numFmtId="3" fontId="19" fillId="0" borderId="0" xfId="8" applyNumberFormat="1" applyFont="1" applyBorder="1" applyAlignment="1">
      <alignment horizontal="center" vertical="center"/>
    </xf>
    <xf numFmtId="3" fontId="20" fillId="0" borderId="0" xfId="8" applyNumberFormat="1" applyFont="1" applyBorder="1" applyAlignment="1">
      <alignment horizontal="center" vertical="center"/>
    </xf>
    <xf numFmtId="3" fontId="20" fillId="0" borderId="4" xfId="8" applyNumberFormat="1" applyFont="1" applyBorder="1" applyAlignment="1">
      <alignment horizontal="center" vertical="center"/>
    </xf>
    <xf numFmtId="0" fontId="5" fillId="0" borderId="0" xfId="8" applyFont="1" applyBorder="1" applyAlignment="1">
      <alignment horizontal="left" vertical="top"/>
    </xf>
    <xf numFmtId="169" fontId="5" fillId="0" borderId="0" xfId="8" applyNumberFormat="1" applyFont="1" applyBorder="1" applyAlignment="1">
      <alignment horizontal="right" vertical="center"/>
    </xf>
    <xf numFmtId="166" fontId="19" fillId="0" borderId="0" xfId="4" applyNumberFormat="1" applyFont="1" applyBorder="1" applyAlignment="1">
      <alignment horizontal="center" vertical="center"/>
    </xf>
    <xf numFmtId="3" fontId="20" fillId="3" borderId="4" xfId="8" applyNumberFormat="1" applyFont="1" applyFill="1" applyBorder="1" applyAlignment="1">
      <alignment horizontal="center" vertical="center"/>
    </xf>
    <xf numFmtId="0" fontId="15" fillId="0" borderId="0" xfId="0" applyFont="1" applyBorder="1"/>
    <xf numFmtId="164" fontId="15" fillId="2" borderId="0" xfId="1" applyNumberFormat="1" applyFont="1" applyFill="1" applyBorder="1" applyAlignment="1">
      <alignment horizontal="center" vertical="center"/>
    </xf>
    <xf numFmtId="164" fontId="15" fillId="2" borderId="4" xfId="1" applyNumberFormat="1" applyFont="1" applyFill="1" applyBorder="1" applyAlignment="1">
      <alignment horizontal="center" vertical="center"/>
    </xf>
    <xf numFmtId="164" fontId="15" fillId="0" borderId="0" xfId="1"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0" fontId="15" fillId="0" borderId="0" xfId="0" applyFont="1" applyBorder="1" applyAlignment="1">
      <alignment horizontal="center" vertical="center"/>
    </xf>
    <xf numFmtId="0" fontId="25" fillId="2" borderId="0" xfId="0" applyFont="1" applyFill="1" applyBorder="1" applyAlignment="1">
      <alignment horizontal="center" vertical="center"/>
    </xf>
    <xf numFmtId="165" fontId="15" fillId="0" borderId="0" xfId="0" applyNumberFormat="1" applyFont="1" applyBorder="1" applyAlignment="1">
      <alignment horizontal="center" vertical="center"/>
    </xf>
    <xf numFmtId="165" fontId="15" fillId="0" borderId="4" xfId="0" applyNumberFormat="1" applyFont="1" applyBorder="1" applyAlignment="1">
      <alignment horizontal="center" vertical="center"/>
    </xf>
    <xf numFmtId="0" fontId="29" fillId="0" borderId="0" xfId="0" applyFont="1"/>
    <xf numFmtId="0" fontId="2" fillId="4" borderId="4" xfId="0" applyFont="1" applyFill="1" applyBorder="1" applyAlignment="1">
      <alignment vertical="center"/>
    </xf>
    <xf numFmtId="3" fontId="15" fillId="0" borderId="4" xfId="0" applyNumberFormat="1" applyFont="1" applyBorder="1"/>
    <xf numFmtId="0" fontId="15" fillId="4" borderId="4" xfId="0" applyFont="1" applyFill="1" applyBorder="1" applyAlignment="1">
      <alignment vertical="center" wrapText="1"/>
    </xf>
    <xf numFmtId="165" fontId="15" fillId="0" borderId="4" xfId="0" applyNumberFormat="1" applyFont="1" applyBorder="1" applyAlignment="1">
      <alignment horizontal="center"/>
    </xf>
    <xf numFmtId="3" fontId="20" fillId="0" borderId="0" xfId="3" applyNumberFormat="1" applyFont="1" applyBorder="1" applyAlignment="1">
      <alignment horizontal="right" vertical="center"/>
    </xf>
    <xf numFmtId="3" fontId="19" fillId="0" borderId="0" xfId="3" applyNumberFormat="1" applyFont="1" applyBorder="1" applyAlignment="1">
      <alignment horizontal="center" vertical="center"/>
    </xf>
    <xf numFmtId="3" fontId="20" fillId="0" borderId="0" xfId="3" applyNumberFormat="1" applyFont="1" applyBorder="1" applyAlignment="1">
      <alignment horizontal="center" vertical="center"/>
    </xf>
    <xf numFmtId="9" fontId="20" fillId="0" borderId="0" xfId="4" applyFont="1" applyBorder="1" applyAlignment="1">
      <alignment horizontal="center" vertical="center"/>
    </xf>
    <xf numFmtId="0" fontId="5" fillId="0" borderId="0" xfId="10" applyFont="1" applyBorder="1" applyAlignment="1">
      <alignment wrapText="1"/>
    </xf>
    <xf numFmtId="0" fontId="5" fillId="0" borderId="0" xfId="10" applyFont="1" applyBorder="1" applyAlignment="1">
      <alignment horizontal="center" wrapText="1"/>
    </xf>
    <xf numFmtId="0" fontId="5" fillId="0" borderId="0" xfId="10" applyFont="1" applyBorder="1" applyAlignment="1">
      <alignment horizontal="left" vertical="top" wrapText="1"/>
    </xf>
    <xf numFmtId="167" fontId="5" fillId="0" borderId="0" xfId="10" applyNumberFormat="1" applyFont="1" applyBorder="1" applyAlignment="1">
      <alignment horizontal="right" vertical="center"/>
    </xf>
    <xf numFmtId="167" fontId="20" fillId="0" borderId="4" xfId="10" applyNumberFormat="1" applyFont="1" applyBorder="1" applyAlignment="1">
      <alignment horizontal="center" vertical="center"/>
    </xf>
    <xf numFmtId="3" fontId="20" fillId="0" borderId="4" xfId="3" applyNumberFormat="1" applyFont="1" applyBorder="1" applyAlignment="1">
      <alignment horizontal="right" vertical="center"/>
    </xf>
    <xf numFmtId="3" fontId="20" fillId="0" borderId="4" xfId="3" applyNumberFormat="1" applyFont="1" applyBorder="1" applyAlignment="1">
      <alignment horizontal="center" vertical="center"/>
    </xf>
    <xf numFmtId="9" fontId="20" fillId="0" borderId="4" xfId="4" applyFont="1" applyBorder="1" applyAlignment="1">
      <alignment horizontal="center" vertical="center"/>
    </xf>
    <xf numFmtId="3" fontId="10" fillId="0" borderId="0" xfId="13" applyNumberFormat="1" applyFont="1" applyBorder="1" applyAlignment="1">
      <alignment horizontal="center" vertical="center"/>
    </xf>
    <xf numFmtId="3" fontId="9" fillId="0" borderId="0" xfId="13" applyNumberFormat="1" applyFont="1" applyBorder="1" applyAlignment="1">
      <alignment horizontal="center" vertical="center"/>
    </xf>
    <xf numFmtId="3" fontId="9" fillId="0" borderId="4" xfId="13" applyNumberFormat="1" applyFont="1" applyBorder="1" applyAlignment="1">
      <alignment horizontal="center" vertical="center"/>
    </xf>
    <xf numFmtId="169" fontId="20" fillId="2" borderId="4" xfId="15" applyNumberFormat="1" applyFont="1" applyFill="1" applyBorder="1" applyAlignment="1">
      <alignment horizontal="center" vertical="center"/>
    </xf>
    <xf numFmtId="169" fontId="19" fillId="2" borderId="4" xfId="15" applyNumberFormat="1" applyFont="1" applyFill="1" applyBorder="1" applyAlignment="1">
      <alignment horizontal="center" vertical="center"/>
    </xf>
    <xf numFmtId="3" fontId="20" fillId="0" borderId="4" xfId="9" applyNumberFormat="1" applyFont="1" applyBorder="1" applyAlignment="1">
      <alignment horizontal="right" vertical="center"/>
    </xf>
    <xf numFmtId="166" fontId="15" fillId="0" borderId="4" xfId="4" applyNumberFormat="1" applyFont="1" applyBorder="1" applyAlignment="1">
      <alignment vertical="center"/>
    </xf>
    <xf numFmtId="170" fontId="27" fillId="0" borderId="4" xfId="14" applyNumberFormat="1" applyFont="1" applyFill="1" applyBorder="1" applyAlignment="1">
      <alignment horizontal="right"/>
    </xf>
    <xf numFmtId="165" fontId="27" fillId="0" borderId="4" xfId="19" applyNumberFormat="1" applyFont="1" applyFill="1" applyBorder="1" applyAlignment="1">
      <alignment horizontal="center"/>
    </xf>
    <xf numFmtId="170" fontId="16" fillId="0" borderId="4" xfId="14" applyNumberFormat="1" applyFont="1" applyFill="1" applyBorder="1" applyAlignment="1">
      <alignment horizontal="right"/>
    </xf>
    <xf numFmtId="165" fontId="16" fillId="0" borderId="4" xfId="19" applyNumberFormat="1" applyFont="1" applyFill="1" applyBorder="1" applyAlignment="1">
      <alignment horizontal="center"/>
    </xf>
    <xf numFmtId="0" fontId="30" fillId="0" borderId="8" xfId="0" applyFont="1" applyBorder="1" applyAlignment="1">
      <alignment vertical="center"/>
    </xf>
    <xf numFmtId="0" fontId="6" fillId="0" borderId="0" xfId="0" applyFont="1" applyAlignment="1">
      <alignment horizontal="right" vertical="center"/>
    </xf>
    <xf numFmtId="0" fontId="13" fillId="5" borderId="0" xfId="0" applyFont="1" applyFill="1" applyAlignment="1">
      <alignment horizontal="center" vertical="center"/>
    </xf>
    <xf numFmtId="0" fontId="13" fillId="5" borderId="0" xfId="0" applyFont="1" applyFill="1" applyBorder="1" applyAlignment="1">
      <alignment horizontal="center" vertical="center"/>
    </xf>
    <xf numFmtId="0" fontId="6" fillId="0" borderId="0" xfId="0" applyFont="1" applyAlignment="1">
      <alignment horizontal="center"/>
    </xf>
    <xf numFmtId="0" fontId="31" fillId="0" borderId="0" xfId="0" applyFont="1" applyAlignment="1">
      <alignment horizontal="center"/>
    </xf>
    <xf numFmtId="0" fontId="33" fillId="0" borderId="0" xfId="0" applyFont="1" applyAlignment="1">
      <alignment horizontal="center"/>
    </xf>
    <xf numFmtId="0" fontId="31" fillId="0" borderId="0" xfId="0" applyFont="1" applyAlignment="1">
      <alignment vertical="center"/>
    </xf>
    <xf numFmtId="0" fontId="31" fillId="0" borderId="0" xfId="0" applyFont="1" applyAlignment="1"/>
    <xf numFmtId="0" fontId="18" fillId="0" borderId="0" xfId="0" applyFont="1" applyAlignment="1">
      <alignment vertical="center"/>
    </xf>
    <xf numFmtId="0" fontId="15" fillId="0" borderId="0" xfId="0" applyFont="1" applyAlignment="1">
      <alignment vertical="center"/>
    </xf>
    <xf numFmtId="0" fontId="15" fillId="0" borderId="0" xfId="0" applyFont="1" applyAlignment="1">
      <alignment horizontal="left"/>
    </xf>
    <xf numFmtId="0" fontId="15" fillId="0" borderId="0" xfId="0" applyFont="1" applyAlignment="1"/>
    <xf numFmtId="0" fontId="36" fillId="0" borderId="0" xfId="20"/>
    <xf numFmtId="0" fontId="37" fillId="0" borderId="0" xfId="20" applyFont="1"/>
    <xf numFmtId="0" fontId="36" fillId="0" borderId="0" xfId="20" applyAlignment="1">
      <alignment vertical="center"/>
    </xf>
    <xf numFmtId="0" fontId="36" fillId="0" borderId="0" xfId="20" applyAlignment="1"/>
    <xf numFmtId="0" fontId="20" fillId="0" borderId="0" xfId="8" applyFont="1" applyFill="1" applyBorder="1" applyAlignment="1">
      <alignment horizontal="left" vertical="top" wrapText="1"/>
    </xf>
    <xf numFmtId="3" fontId="20" fillId="0" borderId="0" xfId="8" applyNumberFormat="1" applyFont="1" applyFill="1" applyBorder="1" applyAlignment="1">
      <alignment horizontal="right" vertical="center"/>
    </xf>
    <xf numFmtId="0" fontId="23" fillId="0" borderId="0" xfId="0" applyFont="1" applyBorder="1" applyAlignment="1">
      <alignment vertical="center" wrapText="1"/>
    </xf>
    <xf numFmtId="0" fontId="15" fillId="0" borderId="0" xfId="0" applyFont="1" applyBorder="1" applyAlignment="1"/>
    <xf numFmtId="0" fontId="15" fillId="0" borderId="0" xfId="0" applyFont="1" applyBorder="1" applyAlignment="1">
      <alignment vertical="center" wrapText="1"/>
    </xf>
    <xf numFmtId="0" fontId="36" fillId="0" borderId="0" xfId="20" applyBorder="1" applyAlignment="1">
      <alignment vertical="center"/>
    </xf>
    <xf numFmtId="0" fontId="36" fillId="0" borderId="0" xfId="20" applyBorder="1" applyAlignment="1"/>
    <xf numFmtId="0" fontId="15" fillId="0" borderId="9" xfId="0" applyFont="1" applyBorder="1" applyAlignment="1">
      <alignment vertical="center"/>
    </xf>
    <xf numFmtId="0" fontId="4" fillId="0" borderId="0" xfId="3" applyAlignment="1">
      <alignment vertical="center"/>
    </xf>
    <xf numFmtId="0" fontId="0" fillId="0" borderId="0" xfId="0" applyAlignment="1">
      <alignment vertical="center"/>
    </xf>
    <xf numFmtId="0" fontId="6" fillId="0" borderId="0" xfId="0" applyFont="1" applyAlignment="1">
      <alignment horizontal="right" vertical="center" wrapText="1"/>
    </xf>
    <xf numFmtId="0" fontId="13" fillId="5" borderId="0" xfId="0" applyFont="1" applyFill="1" applyBorder="1" applyAlignment="1">
      <alignment horizontal="center" vertical="center" wrapText="1"/>
    </xf>
    <xf numFmtId="0" fontId="13" fillId="5" borderId="0" xfId="10" applyFont="1" applyFill="1" applyBorder="1" applyAlignment="1">
      <alignment horizontal="center" vertical="center" wrapText="1"/>
    </xf>
    <xf numFmtId="0" fontId="13" fillId="5" borderId="0" xfId="2" applyFont="1" applyFill="1" applyBorder="1" applyAlignment="1">
      <alignment vertical="center" wrapText="1"/>
    </xf>
    <xf numFmtId="0" fontId="13" fillId="5" borderId="0" xfId="2" applyFont="1" applyFill="1" applyBorder="1" applyAlignment="1">
      <alignment horizontal="center" vertical="center" wrapText="1"/>
    </xf>
    <xf numFmtId="0" fontId="13" fillId="5" borderId="0" xfId="2" applyFont="1" applyFill="1" applyBorder="1" applyAlignment="1">
      <alignment horizontal="center" vertical="center"/>
    </xf>
    <xf numFmtId="0" fontId="13" fillId="5" borderId="1" xfId="0" applyFont="1" applyFill="1" applyBorder="1"/>
    <xf numFmtId="0" fontId="13" fillId="5" borderId="3" xfId="2" applyFont="1" applyFill="1" applyBorder="1" applyAlignment="1">
      <alignment horizontal="center" vertical="center"/>
    </xf>
    <xf numFmtId="0" fontId="13" fillId="5" borderId="3" xfId="2" applyFont="1" applyFill="1" applyBorder="1" applyAlignment="1">
      <alignment horizontal="center" vertical="center" wrapText="1"/>
    </xf>
    <xf numFmtId="0" fontId="13" fillId="5" borderId="0" xfId="18" applyFont="1" applyFill="1"/>
    <xf numFmtId="170" fontId="14" fillId="5" borderId="0" xfId="14" applyNumberFormat="1" applyFont="1" applyFill="1" applyBorder="1" applyAlignment="1">
      <alignment horizontal="right"/>
    </xf>
    <xf numFmtId="165" fontId="39" fillId="5" borderId="0" xfId="19" applyNumberFormat="1" applyFont="1" applyFill="1" applyBorder="1" applyAlignment="1">
      <alignment horizontal="center"/>
    </xf>
    <xf numFmtId="170" fontId="13" fillId="5" borderId="0" xfId="14" applyNumberFormat="1" applyFont="1" applyFill="1" applyBorder="1" applyAlignment="1">
      <alignment horizontal="right"/>
    </xf>
    <xf numFmtId="165" fontId="12" fillId="5" borderId="0" xfId="19" applyNumberFormat="1" applyFont="1" applyFill="1" applyBorder="1" applyAlignment="1">
      <alignment horizontal="center"/>
    </xf>
    <xf numFmtId="0" fontId="13" fillId="5" borderId="0" xfId="18" applyFont="1" applyFill="1" applyBorder="1" applyAlignment="1">
      <alignment vertical="center" wrapText="1"/>
    </xf>
    <xf numFmtId="0" fontId="13" fillId="5" borderId="0" xfId="18" applyFont="1" applyFill="1" applyBorder="1" applyAlignment="1">
      <alignment horizontal="center" vertical="center" wrapText="1"/>
    </xf>
    <xf numFmtId="0" fontId="13" fillId="5" borderId="0" xfId="18" applyFont="1" applyFill="1" applyBorder="1" applyAlignment="1">
      <alignment horizontal="center" vertical="center"/>
    </xf>
    <xf numFmtId="0" fontId="13" fillId="5" borderId="6" xfId="7" applyFont="1" applyFill="1" applyBorder="1" applyAlignment="1">
      <alignment horizontal="center" wrapText="1"/>
    </xf>
    <xf numFmtId="3"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64" fontId="15" fillId="0" borderId="4" xfId="1" applyNumberFormat="1" applyFont="1" applyFill="1" applyBorder="1" applyAlignment="1">
      <alignment horizontal="center" vertical="center"/>
    </xf>
    <xf numFmtId="0" fontId="12" fillId="5" borderId="0" xfId="0" applyFont="1" applyFill="1" applyBorder="1" applyAlignment="1">
      <alignment horizontal="center"/>
    </xf>
    <xf numFmtId="0" fontId="15" fillId="4" borderId="0" xfId="0" applyFont="1" applyFill="1" applyBorder="1" applyAlignment="1">
      <alignment vertical="center"/>
    </xf>
    <xf numFmtId="0" fontId="11" fillId="4" borderId="0" xfId="0" applyFont="1" applyFill="1" applyBorder="1" applyAlignment="1">
      <alignment vertical="center"/>
    </xf>
    <xf numFmtId="0" fontId="16" fillId="4" borderId="0" xfId="2" applyFont="1" applyFill="1" applyBorder="1" applyAlignment="1">
      <alignment horizontal="left" wrapText="1"/>
    </xf>
    <xf numFmtId="0" fontId="16" fillId="4" borderId="0" xfId="2" applyFont="1" applyFill="1" applyBorder="1" applyAlignment="1">
      <alignment wrapText="1"/>
    </xf>
    <xf numFmtId="0" fontId="15" fillId="4" borderId="4" xfId="0" applyFont="1" applyFill="1" applyBorder="1" applyAlignment="1">
      <alignment horizontal="left" vertical="center" wrapText="1"/>
    </xf>
    <xf numFmtId="0" fontId="20" fillId="4" borderId="0" xfId="3" applyFont="1" applyFill="1" applyBorder="1" applyAlignment="1">
      <alignment horizontal="left" vertical="top" wrapText="1"/>
    </xf>
    <xf numFmtId="0" fontId="20" fillId="4" borderId="4" xfId="3" applyFont="1" applyFill="1" applyBorder="1" applyAlignment="1">
      <alignment horizontal="left" vertical="center" wrapText="1"/>
    </xf>
    <xf numFmtId="0" fontId="19" fillId="4" borderId="0" xfId="3" applyFont="1" applyFill="1" applyBorder="1" applyAlignment="1">
      <alignment horizontal="center" vertical="center" wrapText="1"/>
    </xf>
    <xf numFmtId="0" fontId="20" fillId="4" borderId="0" xfId="3" applyFont="1" applyFill="1" applyBorder="1" applyAlignment="1">
      <alignment horizontal="left" vertical="center" wrapText="1"/>
    </xf>
    <xf numFmtId="0" fontId="13" fillId="5" borderId="10" xfId="3" applyFont="1" applyFill="1" applyBorder="1" applyAlignment="1">
      <alignment horizontal="center" vertical="center" wrapText="1"/>
    </xf>
    <xf numFmtId="0" fontId="19" fillId="4" borderId="0" xfId="10" applyFont="1" applyFill="1" applyBorder="1" applyAlignment="1">
      <alignment horizontal="center" vertical="top" wrapText="1"/>
    </xf>
    <xf numFmtId="0" fontId="20" fillId="4" borderId="0" xfId="10" applyFont="1" applyFill="1" applyBorder="1" applyAlignment="1">
      <alignment horizontal="left" vertical="top" wrapText="1"/>
    </xf>
    <xf numFmtId="0" fontId="20" fillId="4" borderId="4" xfId="10" applyFont="1" applyFill="1" applyBorder="1" applyAlignment="1">
      <alignment horizontal="left" vertical="top" wrapText="1"/>
    </xf>
    <xf numFmtId="0" fontId="19" fillId="4" borderId="0" xfId="11" applyFont="1" applyFill="1" applyBorder="1" applyAlignment="1">
      <alignment horizontal="center" vertical="center" wrapText="1"/>
    </xf>
    <xf numFmtId="0" fontId="20" fillId="4" borderId="0" xfId="11" applyFont="1" applyFill="1" applyBorder="1" applyAlignment="1">
      <alignment horizontal="left" vertical="center" wrapText="1"/>
    </xf>
    <xf numFmtId="0" fontId="20" fillId="4" borderId="4" xfId="11" applyFont="1" applyFill="1" applyBorder="1" applyAlignment="1">
      <alignment horizontal="left" vertical="center" wrapText="1"/>
    </xf>
    <xf numFmtId="0" fontId="10" fillId="4" borderId="0" xfId="12" applyFont="1" applyFill="1" applyBorder="1" applyAlignment="1">
      <alignment horizontal="center" vertical="top" wrapText="1"/>
    </xf>
    <xf numFmtId="0" fontId="9" fillId="4" borderId="0" xfId="12" applyFont="1" applyFill="1" applyBorder="1" applyAlignment="1">
      <alignment horizontal="left" vertical="top" wrapText="1"/>
    </xf>
    <xf numFmtId="0" fontId="9" fillId="4" borderId="4" xfId="12" applyFont="1" applyFill="1" applyBorder="1" applyAlignment="1">
      <alignment horizontal="left" vertical="top" wrapText="1"/>
    </xf>
    <xf numFmtId="0" fontId="10" fillId="4" borderId="0" xfId="13" applyFont="1" applyFill="1" applyBorder="1" applyAlignment="1">
      <alignment horizontal="center" vertical="center" wrapText="1"/>
    </xf>
    <xf numFmtId="0" fontId="10" fillId="4" borderId="0" xfId="13" applyFont="1" applyFill="1" applyBorder="1" applyAlignment="1">
      <alignment horizontal="left" vertical="center" wrapText="1"/>
    </xf>
    <xf numFmtId="0" fontId="9" fillId="4" borderId="0" xfId="13" applyFont="1" applyFill="1" applyBorder="1" applyAlignment="1">
      <alignment horizontal="left" vertical="center" wrapText="1"/>
    </xf>
    <xf numFmtId="0" fontId="9" fillId="4" borderId="4" xfId="13" applyFont="1" applyFill="1" applyBorder="1" applyAlignment="1">
      <alignment horizontal="left" vertical="center" wrapText="1"/>
    </xf>
    <xf numFmtId="0" fontId="18" fillId="4" borderId="0" xfId="0" applyFont="1" applyFill="1" applyBorder="1" applyAlignment="1">
      <alignment horizontal="center" vertical="center"/>
    </xf>
    <xf numFmtId="0" fontId="15" fillId="4" borderId="4" xfId="0" applyFont="1" applyFill="1" applyBorder="1" applyAlignment="1">
      <alignment vertical="center"/>
    </xf>
    <xf numFmtId="0" fontId="20" fillId="4" borderId="0" xfId="9" applyFont="1" applyFill="1" applyBorder="1" applyAlignment="1">
      <alignment horizontal="left" vertical="center" wrapText="1"/>
    </xf>
    <xf numFmtId="0" fontId="20" fillId="4" borderId="4" xfId="9" applyFont="1" applyFill="1" applyBorder="1" applyAlignment="1">
      <alignment horizontal="left" vertical="center" wrapText="1"/>
    </xf>
    <xf numFmtId="0" fontId="19" fillId="4" borderId="0" xfId="11" applyFont="1" applyFill="1" applyBorder="1" applyAlignment="1">
      <alignment horizontal="center" vertical="top" wrapText="1"/>
    </xf>
    <xf numFmtId="0" fontId="20" fillId="4" borderId="0" xfId="11" applyFont="1" applyFill="1" applyBorder="1" applyAlignment="1">
      <alignment vertical="center" wrapText="1"/>
    </xf>
    <xf numFmtId="0" fontId="20" fillId="4" borderId="0" xfId="11" applyFont="1" applyFill="1" applyBorder="1" applyAlignment="1">
      <alignment horizontal="left" vertical="top" wrapText="1"/>
    </xf>
    <xf numFmtId="0" fontId="20" fillId="4" borderId="4" xfId="11" applyFont="1" applyFill="1" applyBorder="1" applyAlignment="1">
      <alignment horizontal="left" vertical="top" wrapText="1"/>
    </xf>
    <xf numFmtId="0" fontId="19" fillId="4" borderId="0" xfId="16" applyFont="1" applyFill="1" applyBorder="1" applyAlignment="1">
      <alignment horizontal="center" vertical="center" wrapText="1"/>
    </xf>
    <xf numFmtId="0" fontId="20" fillId="4" borderId="0" xfId="16" applyFont="1" applyFill="1" applyBorder="1" applyAlignment="1">
      <alignment horizontal="left" vertical="center" wrapText="1"/>
    </xf>
    <xf numFmtId="0" fontId="20" fillId="4" borderId="4" xfId="16" applyFont="1" applyFill="1" applyBorder="1" applyAlignment="1">
      <alignment horizontal="left" vertical="center" wrapText="1"/>
    </xf>
    <xf numFmtId="0" fontId="18" fillId="4" borderId="0" xfId="0" applyFont="1" applyFill="1" applyBorder="1" applyAlignment="1">
      <alignment horizontal="left" vertical="center" wrapText="1"/>
    </xf>
    <xf numFmtId="0" fontId="16" fillId="4" borderId="0" xfId="2" applyFont="1" applyFill="1" applyBorder="1" applyAlignment="1">
      <alignment vertical="center"/>
    </xf>
    <xf numFmtId="0" fontId="16" fillId="4" borderId="4" xfId="2" applyFont="1" applyFill="1" applyBorder="1" applyAlignment="1">
      <alignment vertical="center"/>
    </xf>
    <xf numFmtId="0" fontId="27" fillId="4" borderId="0" xfId="18" applyFont="1" applyFill="1" applyAlignment="1">
      <alignment horizontal="left"/>
    </xf>
    <xf numFmtId="0" fontId="27" fillId="4" borderId="4" xfId="18" applyFont="1" applyFill="1" applyBorder="1" applyAlignment="1">
      <alignment horizontal="left"/>
    </xf>
    <xf numFmtId="0" fontId="16" fillId="4" borderId="0" xfId="2" applyFont="1" applyFill="1" applyAlignment="1">
      <alignment horizontal="left"/>
    </xf>
    <xf numFmtId="0" fontId="16" fillId="4" borderId="4" xfId="2" applyFont="1" applyFill="1" applyBorder="1" applyAlignment="1">
      <alignment horizontal="left"/>
    </xf>
    <xf numFmtId="165" fontId="16" fillId="4" borderId="0" xfId="6" applyNumberFormat="1" applyFont="1" applyFill="1" applyBorder="1" applyAlignment="1">
      <alignment horizontal="left" vertical="center"/>
    </xf>
    <xf numFmtId="0" fontId="16" fillId="4" borderId="4" xfId="18" applyFont="1" applyFill="1" applyBorder="1" applyAlignment="1">
      <alignment horizontal="left" vertical="center"/>
    </xf>
    <xf numFmtId="0" fontId="16" fillId="4" borderId="0" xfId="18" applyFont="1" applyFill="1" applyBorder="1" applyAlignment="1">
      <alignment vertical="center"/>
    </xf>
    <xf numFmtId="0" fontId="20" fillId="4" borderId="0" xfId="7" applyFont="1" applyFill="1" applyBorder="1" applyAlignment="1">
      <alignment horizontal="left" vertical="top" wrapText="1"/>
    </xf>
    <xf numFmtId="0" fontId="20" fillId="4" borderId="4" xfId="7" applyFont="1" applyFill="1" applyBorder="1" applyAlignment="1">
      <alignment horizontal="left" vertical="top" wrapText="1"/>
    </xf>
    <xf numFmtId="0" fontId="20" fillId="4" borderId="0" xfId="7" applyFont="1" applyFill="1" applyBorder="1" applyAlignment="1">
      <alignment horizontal="left" vertical="center" wrapText="1"/>
    </xf>
    <xf numFmtId="0" fontId="20" fillId="4" borderId="4" xfId="7" applyFont="1" applyFill="1" applyBorder="1" applyAlignment="1">
      <alignment horizontal="left" vertical="center" wrapText="1"/>
    </xf>
    <xf numFmtId="0" fontId="20" fillId="6" borderId="0" xfId="8" applyFont="1" applyFill="1" applyBorder="1" applyAlignment="1">
      <alignment horizontal="left" vertical="center" wrapText="1"/>
    </xf>
    <xf numFmtId="0" fontId="20" fillId="6" borderId="4" xfId="8" applyFont="1" applyFill="1" applyBorder="1" applyAlignment="1">
      <alignment horizontal="left" vertical="center" wrapText="1"/>
    </xf>
    <xf numFmtId="0" fontId="19" fillId="6" borderId="0" xfId="8" applyFont="1" applyFill="1" applyBorder="1" applyAlignment="1">
      <alignment horizontal="center" vertical="top" wrapText="1"/>
    </xf>
    <xf numFmtId="0" fontId="20" fillId="6" borderId="0" xfId="8" applyFont="1" applyFill="1" applyBorder="1" applyAlignment="1">
      <alignment horizontal="left" vertical="top" wrapText="1"/>
    </xf>
    <xf numFmtId="0" fontId="20" fillId="6" borderId="4" xfId="8" applyFont="1" applyFill="1" applyBorder="1" applyAlignment="1">
      <alignment horizontal="left" vertical="top" wrapText="1"/>
    </xf>
    <xf numFmtId="0" fontId="40" fillId="0" borderId="0" xfId="20" applyFont="1"/>
    <xf numFmtId="0" fontId="41" fillId="0" borderId="0" xfId="0" applyFont="1"/>
    <xf numFmtId="0" fontId="42" fillId="0" borderId="0" xfId="0" applyFont="1" applyAlignment="1">
      <alignment horizontal="center"/>
    </xf>
    <xf numFmtId="0" fontId="41" fillId="4" borderId="0" xfId="0" applyFont="1" applyFill="1"/>
    <xf numFmtId="166" fontId="44" fillId="0" borderId="0" xfId="4" applyNumberFormat="1" applyFont="1" applyBorder="1" applyAlignment="1">
      <alignment horizontal="center" vertical="center"/>
    </xf>
    <xf numFmtId="0" fontId="44" fillId="4" borderId="0" xfId="2" applyFont="1" applyFill="1" applyAlignment="1"/>
    <xf numFmtId="0" fontId="44" fillId="4" borderId="0" xfId="2" applyFont="1" applyFill="1"/>
    <xf numFmtId="0" fontId="44" fillId="4" borderId="4" xfId="2" applyFont="1" applyFill="1" applyBorder="1"/>
    <xf numFmtId="166" fontId="44" fillId="0" borderId="4" xfId="4" applyNumberFormat="1" applyFont="1" applyBorder="1" applyAlignment="1">
      <alignment horizontal="center" vertical="center"/>
    </xf>
    <xf numFmtId="0" fontId="44" fillId="0" borderId="0" xfId="2" applyFont="1"/>
    <xf numFmtId="166" fontId="44" fillId="0" borderId="4" xfId="4" applyNumberFormat="1" applyFont="1" applyFill="1" applyBorder="1" applyAlignment="1">
      <alignment horizontal="center" vertical="center"/>
    </xf>
    <xf numFmtId="166" fontId="44" fillId="0" borderId="0" xfId="4" applyNumberFormat="1" applyFont="1" applyFill="1" applyBorder="1" applyAlignment="1">
      <alignment horizontal="center" vertical="center"/>
    </xf>
    <xf numFmtId="0" fontId="41" fillId="0" borderId="0" xfId="0" applyFont="1" applyBorder="1"/>
    <xf numFmtId="0" fontId="41" fillId="4" borderId="0" xfId="0" applyFont="1" applyFill="1" applyBorder="1"/>
    <xf numFmtId="0" fontId="44" fillId="4" borderId="0" xfId="2" applyFont="1" applyFill="1" applyBorder="1"/>
    <xf numFmtId="0" fontId="44" fillId="0" borderId="0" xfId="2" applyFont="1" applyFill="1" applyBorder="1"/>
    <xf numFmtId="0" fontId="41" fillId="0" borderId="0" xfId="0" applyFont="1" applyFill="1"/>
    <xf numFmtId="0" fontId="44" fillId="0" borderId="0" xfId="2" applyFont="1" applyFill="1"/>
    <xf numFmtId="0" fontId="45" fillId="0" borderId="0" xfId="0" applyFont="1"/>
    <xf numFmtId="0" fontId="0" fillId="0" borderId="0" xfId="0" applyFont="1"/>
    <xf numFmtId="0" fontId="42" fillId="0" borderId="0" xfId="0" applyFont="1" applyBorder="1" applyAlignment="1"/>
    <xf numFmtId="0" fontId="46" fillId="0" borderId="0" xfId="0" applyFont="1" applyBorder="1" applyAlignment="1"/>
    <xf numFmtId="0" fontId="34" fillId="0" borderId="0" xfId="0" applyFont="1" applyBorder="1" applyAlignment="1">
      <alignment vertical="center" wrapText="1"/>
    </xf>
    <xf numFmtId="0" fontId="34" fillId="0" borderId="0" xfId="0" applyFont="1" applyBorder="1" applyAlignment="1">
      <alignment vertical="center"/>
    </xf>
    <xf numFmtId="0" fontId="31" fillId="0" borderId="0" xfId="0" applyFont="1" applyBorder="1" applyAlignment="1">
      <alignment vertical="center"/>
    </xf>
    <xf numFmtId="0" fontId="32" fillId="0" borderId="0" xfId="0" applyFont="1" applyBorder="1" applyAlignment="1"/>
    <xf numFmtId="0" fontId="31" fillId="0" borderId="0" xfId="0" applyFont="1" applyBorder="1" applyAlignment="1"/>
    <xf numFmtId="0" fontId="20" fillId="0" borderId="11" xfId="10" applyFont="1" applyFill="1" applyBorder="1" applyAlignment="1">
      <alignment horizontal="left" vertical="top" wrapText="1"/>
    </xf>
    <xf numFmtId="0" fontId="31" fillId="0" borderId="0" xfId="0" applyFont="1" applyFill="1" applyBorder="1" applyAlignment="1"/>
    <xf numFmtId="0" fontId="32" fillId="0" borderId="0" xfId="0" applyFont="1" applyBorder="1" applyAlignment="1">
      <alignment vertical="center" wrapText="1"/>
    </xf>
    <xf numFmtId="0" fontId="32" fillId="0" borderId="0" xfId="0" applyFont="1" applyAlignment="1"/>
    <xf numFmtId="0" fontId="20" fillId="0" borderId="0" xfId="8" applyFont="1" applyFill="1" applyBorder="1" applyAlignment="1">
      <alignment horizontal="left" vertical="top"/>
    </xf>
    <xf numFmtId="0" fontId="32" fillId="0" borderId="0" xfId="0" applyFont="1" applyBorder="1" applyAlignment="1">
      <alignment vertical="center"/>
    </xf>
    <xf numFmtId="0" fontId="13" fillId="5" borderId="0" xfId="0" applyFont="1" applyFill="1" applyAlignment="1">
      <alignment horizontal="center"/>
    </xf>
    <xf numFmtId="0" fontId="25" fillId="0" borderId="11" xfId="0" applyFont="1" applyFill="1" applyBorder="1" applyAlignment="1">
      <alignment horizontal="left" vertical="center" wrapText="1"/>
    </xf>
    <xf numFmtId="0" fontId="11" fillId="0" borderId="0" xfId="0" applyFont="1" applyAlignment="1">
      <alignment horizontal="center"/>
    </xf>
    <xf numFmtId="0" fontId="15" fillId="0" borderId="0" xfId="0" applyFont="1" applyAlignment="1">
      <alignment horizontal="center"/>
    </xf>
    <xf numFmtId="0" fontId="13" fillId="5" borderId="0" xfId="0" applyFont="1" applyFill="1" applyBorder="1" applyAlignment="1">
      <alignment horizontal="center"/>
    </xf>
    <xf numFmtId="0" fontId="13" fillId="5" borderId="0" xfId="0" applyFont="1" applyFill="1" applyAlignment="1">
      <alignment horizontal="center" vertical="center"/>
    </xf>
    <xf numFmtId="0" fontId="13" fillId="5" borderId="0" xfId="0" applyFont="1" applyFill="1" applyBorder="1" applyAlignment="1">
      <alignment horizontal="center" vertical="center"/>
    </xf>
    <xf numFmtId="0" fontId="15" fillId="0" borderId="11" xfId="2" applyFont="1" applyFill="1" applyBorder="1" applyAlignment="1">
      <alignment horizontal="left" wrapText="1"/>
    </xf>
    <xf numFmtId="0" fontId="2" fillId="0" borderId="11" xfId="0" applyFont="1" applyFill="1" applyBorder="1" applyAlignment="1">
      <alignment horizontal="left" vertical="center"/>
    </xf>
    <xf numFmtId="0" fontId="43" fillId="5" borderId="0" xfId="0" applyFont="1" applyFill="1" applyAlignment="1">
      <alignment horizontal="center" vertical="center" wrapText="1"/>
    </xf>
    <xf numFmtId="0" fontId="43" fillId="5" borderId="0" xfId="0" applyFont="1" applyFill="1" applyAlignment="1">
      <alignment horizontal="center" vertical="center"/>
    </xf>
    <xf numFmtId="0" fontId="43" fillId="5" borderId="0" xfId="0" applyFont="1" applyFill="1" applyBorder="1" applyAlignment="1">
      <alignment horizontal="center" vertical="center"/>
    </xf>
    <xf numFmtId="0" fontId="43" fillId="5" borderId="0" xfId="0" applyFont="1" applyFill="1" applyBorder="1" applyAlignment="1">
      <alignment horizontal="center" vertical="center" wrapText="1"/>
    </xf>
    <xf numFmtId="0" fontId="20" fillId="0" borderId="11" xfId="3" applyFont="1" applyFill="1" applyBorder="1" applyAlignment="1">
      <alignment horizontal="left" vertical="top" wrapText="1"/>
    </xf>
    <xf numFmtId="0" fontId="13" fillId="5" borderId="10" xfId="3" applyFont="1" applyFill="1" applyBorder="1" applyAlignment="1">
      <alignment horizontal="center" vertical="center" wrapText="1"/>
    </xf>
    <xf numFmtId="0" fontId="13" fillId="5" borderId="0" xfId="10" applyFont="1" applyFill="1" applyBorder="1" applyAlignment="1">
      <alignment horizontal="center" vertical="center" wrapText="1"/>
    </xf>
    <xf numFmtId="0" fontId="5" fillId="0" borderId="11" xfId="11" applyFont="1" applyBorder="1" applyAlignment="1">
      <alignment horizontal="left" vertical="top" wrapText="1"/>
    </xf>
    <xf numFmtId="0" fontId="5" fillId="0" borderId="0" xfId="11" applyFont="1" applyBorder="1" applyAlignment="1">
      <alignment horizontal="center" wrapText="1"/>
    </xf>
    <xf numFmtId="0" fontId="8" fillId="0" borderId="0" xfId="13" applyFont="1" applyFill="1" applyBorder="1" applyAlignment="1">
      <alignment horizontal="left" vertical="center" wrapText="1"/>
    </xf>
    <xf numFmtId="0" fontId="35" fillId="5" borderId="0" xfId="10" applyFont="1" applyFill="1" applyBorder="1" applyAlignment="1">
      <alignment horizontal="center" vertical="center" wrapText="1"/>
    </xf>
    <xf numFmtId="0" fontId="5" fillId="0" borderId="0" xfId="7" applyFont="1" applyBorder="1" applyAlignment="1">
      <alignment horizontal="center" wrapText="1"/>
    </xf>
    <xf numFmtId="0" fontId="19" fillId="2" borderId="0" xfId="10" applyFont="1" applyFill="1" applyBorder="1" applyAlignment="1">
      <alignment horizontal="center" vertical="center" wrapText="1"/>
    </xf>
    <xf numFmtId="0" fontId="20" fillId="4" borderId="0" xfId="15" applyFont="1" applyFill="1" applyBorder="1" applyAlignment="1">
      <alignment horizontal="center" vertical="center" wrapText="1"/>
    </xf>
    <xf numFmtId="0" fontId="25" fillId="0" borderId="0" xfId="0" applyFont="1" applyBorder="1" applyAlignment="1">
      <alignment horizontal="left" vertical="top" wrapText="1"/>
    </xf>
    <xf numFmtId="0" fontId="32" fillId="0" borderId="0" xfId="0" applyFont="1" applyBorder="1" applyAlignment="1">
      <alignment horizontal="left" wrapText="1"/>
    </xf>
    <xf numFmtId="0" fontId="13" fillId="5" borderId="1" xfId="2" applyFont="1" applyFill="1" applyBorder="1" applyAlignment="1">
      <alignment horizontal="center" vertical="center" wrapText="1"/>
    </xf>
    <xf numFmtId="0" fontId="13" fillId="5" borderId="3" xfId="2" applyFont="1" applyFill="1" applyBorder="1" applyAlignment="1">
      <alignment horizontal="center" vertical="center" wrapText="1"/>
    </xf>
    <xf numFmtId="0" fontId="13" fillId="5" borderId="2" xfId="2" applyFont="1" applyFill="1" applyBorder="1" applyAlignment="1">
      <alignment horizontal="center" vertical="center"/>
    </xf>
    <xf numFmtId="0" fontId="13" fillId="5" borderId="0" xfId="2" applyFont="1" applyFill="1" applyAlignment="1">
      <alignment horizontal="left"/>
    </xf>
    <xf numFmtId="0" fontId="13" fillId="5" borderId="0" xfId="18" applyFont="1" applyFill="1" applyAlignment="1">
      <alignment horizontal="left"/>
    </xf>
    <xf numFmtId="0" fontId="32" fillId="0" borderId="0" xfId="0" applyFont="1" applyBorder="1" applyAlignment="1">
      <alignment horizontal="left" vertical="center" wrapText="1"/>
    </xf>
    <xf numFmtId="0" fontId="25" fillId="0" borderId="0" xfId="0" applyFont="1" applyBorder="1" applyAlignment="1">
      <alignment horizontal="left" vertical="center" wrapText="1"/>
    </xf>
    <xf numFmtId="0" fontId="32"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48" fillId="0" borderId="0" xfId="0" applyFont="1" applyBorder="1" applyAlignment="1">
      <alignment horizontal="left" vertical="center" wrapText="1"/>
    </xf>
    <xf numFmtId="0" fontId="13" fillId="5" borderId="5" xfId="7" applyFont="1" applyFill="1" applyBorder="1" applyAlignment="1">
      <alignment horizontal="center" wrapText="1"/>
    </xf>
    <xf numFmtId="0" fontId="13" fillId="5" borderId="6" xfId="7" applyFont="1" applyFill="1" applyBorder="1" applyAlignment="1">
      <alignment horizontal="center" wrapText="1"/>
    </xf>
    <xf numFmtId="0" fontId="13" fillId="5" borderId="7" xfId="7" applyFont="1" applyFill="1" applyBorder="1" applyAlignment="1">
      <alignment horizontal="center" wrapText="1"/>
    </xf>
    <xf numFmtId="0" fontId="13" fillId="5" borderId="0" xfId="7" applyFont="1" applyFill="1" applyBorder="1" applyAlignment="1">
      <alignment horizontal="center" vertical="center" wrapText="1"/>
    </xf>
  </cellXfs>
  <cellStyles count="21">
    <cellStyle name="Hipervínculo" xfId="20" builtinId="8"/>
    <cellStyle name="Millares" xfId="14" builtinId="3"/>
    <cellStyle name="Millares [0]" xfId="1" builtinId="6"/>
    <cellStyle name="Millares 2" xfId="5" xr:uid="{00000000-0005-0000-0000-000003000000}"/>
    <cellStyle name="Millares 2 2 2" xfId="6" xr:uid="{00000000-0005-0000-0000-000004000000}"/>
    <cellStyle name="Millares 3" xfId="19" xr:uid="{00000000-0005-0000-0000-000005000000}"/>
    <cellStyle name="Normal" xfId="0" builtinId="0"/>
    <cellStyle name="Normal 2" xfId="2" xr:uid="{00000000-0005-0000-0000-000007000000}"/>
    <cellStyle name="Normal 2 2" xfId="18" xr:uid="{00000000-0005-0000-0000-000008000000}"/>
    <cellStyle name="Normal_estudio" xfId="10" xr:uid="{00000000-0005-0000-0000-000009000000}"/>
    <cellStyle name="Normal_Experiencia" xfId="16" xr:uid="{00000000-0005-0000-0000-00000A000000}"/>
    <cellStyle name="Normal_Hoja1" xfId="7" xr:uid="{00000000-0005-0000-0000-00000B000000}"/>
    <cellStyle name="Normal_Hoja2" xfId="9" xr:uid="{00000000-0005-0000-0000-00000C000000}"/>
    <cellStyle name="Normal_Hoja3" xfId="11" xr:uid="{00000000-0005-0000-0000-00000D000000}"/>
    <cellStyle name="Normal_Hoja4" xfId="3" xr:uid="{00000000-0005-0000-0000-00000E000000}"/>
    <cellStyle name="Normal_Hoja5" xfId="12" xr:uid="{00000000-0005-0000-0000-00000F000000}"/>
    <cellStyle name="Normal_ocu_horas" xfId="15" xr:uid="{00000000-0005-0000-0000-000010000000}"/>
    <cellStyle name="Normal_ocu_pea" xfId="13" xr:uid="{00000000-0005-0000-0000-000011000000}"/>
    <cellStyle name="Normal_Ocupación secundaria" xfId="8" xr:uid="{00000000-0005-0000-0000-000012000000}"/>
    <cellStyle name="Normal_Tiempo establecimiento" xfId="17" xr:uid="{00000000-0005-0000-0000-000014000000}"/>
    <cellStyle name="Porcentaje" xfId="4" builtinId="5"/>
  </cellStyles>
  <dxfs count="0"/>
  <tableStyles count="0" defaultTableStyle="TableStyleMedium2" defaultPivotStyle="PivotStyleLight16"/>
  <colors>
    <mruColors>
      <color rgb="FF007774"/>
      <color rgb="FF006866"/>
      <color rgb="FF009999"/>
      <color rgb="FFF5A1C3"/>
      <color rgb="FFFF99CC"/>
      <color rgb="FF6699FF"/>
      <color rgb="FF00CC99"/>
      <color rgb="FF43CEFF"/>
      <color rgb="FF006666"/>
      <color rgb="FF11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161926</xdr:colOff>
      <xdr:row>0</xdr:row>
      <xdr:rowOff>66676</xdr:rowOff>
    </xdr:from>
    <xdr:to>
      <xdr:col>1</xdr:col>
      <xdr:colOff>819151</xdr:colOff>
      <xdr:row>2</xdr:row>
      <xdr:rowOff>157164</xdr:rowOff>
    </xdr:to>
    <xdr:pic>
      <xdr:nvPicPr>
        <xdr:cNvPr id="3" name="Imagem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6" y="66676"/>
          <a:ext cx="1028700" cy="471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B3:N26"/>
  <sheetViews>
    <sheetView showGridLines="0" tabSelected="1" topLeftCell="A5" workbookViewId="0">
      <selection activeCell="B24" sqref="B24"/>
    </sheetView>
  </sheetViews>
  <sheetFormatPr baseColWidth="10" defaultRowHeight="15"/>
  <cols>
    <col min="1" max="1" width="5.5703125" customWidth="1"/>
    <col min="2" max="2" width="142.85546875" customWidth="1"/>
  </cols>
  <sheetData>
    <row r="3" spans="2:11">
      <c r="B3" s="132" t="s">
        <v>151</v>
      </c>
    </row>
    <row r="4" spans="2:11" ht="51">
      <c r="B4" s="158" t="s">
        <v>190</v>
      </c>
    </row>
    <row r="6" spans="2:11" ht="18">
      <c r="B6" s="131" t="s">
        <v>150</v>
      </c>
    </row>
    <row r="8" spans="2:11">
      <c r="B8" s="144" t="s">
        <v>173</v>
      </c>
    </row>
    <row r="9" spans="2:11">
      <c r="B9" s="144" t="s">
        <v>193</v>
      </c>
    </row>
    <row r="10" spans="2:11">
      <c r="B10" s="144" t="s">
        <v>194</v>
      </c>
    </row>
    <row r="11" spans="2:11">
      <c r="B11" s="146" t="s">
        <v>195</v>
      </c>
      <c r="C11" s="141"/>
      <c r="D11" s="141"/>
      <c r="E11" s="141"/>
      <c r="F11" s="141"/>
      <c r="G11" s="141"/>
      <c r="H11" s="141"/>
      <c r="I11" s="141"/>
      <c r="J11" s="141"/>
      <c r="K11" s="141"/>
    </row>
    <row r="12" spans="2:11">
      <c r="B12" s="146" t="s">
        <v>191</v>
      </c>
    </row>
    <row r="13" spans="2:11">
      <c r="B13" s="146" t="s">
        <v>196</v>
      </c>
      <c r="C13" s="142"/>
      <c r="D13" s="142"/>
      <c r="E13" s="142"/>
      <c r="F13" s="142"/>
      <c r="G13" s="142"/>
      <c r="H13" s="142"/>
      <c r="I13" s="142"/>
    </row>
    <row r="14" spans="2:11">
      <c r="B14" s="147" t="s">
        <v>198</v>
      </c>
      <c r="C14" s="143"/>
      <c r="D14" s="143"/>
      <c r="E14" s="143"/>
      <c r="F14" s="143"/>
      <c r="G14" s="143"/>
      <c r="H14" s="143"/>
    </row>
    <row r="15" spans="2:11">
      <c r="B15" s="146" t="s">
        <v>172</v>
      </c>
      <c r="C15" s="140"/>
      <c r="D15" s="140"/>
      <c r="E15" s="140"/>
      <c r="F15" s="140"/>
      <c r="G15" s="140"/>
      <c r="H15" s="140"/>
    </row>
    <row r="16" spans="2:11">
      <c r="B16" s="146" t="s">
        <v>200</v>
      </c>
      <c r="C16" s="141"/>
      <c r="D16" s="141"/>
      <c r="E16" s="141"/>
      <c r="F16" s="141"/>
      <c r="G16" s="141"/>
      <c r="H16" s="141"/>
    </row>
    <row r="17" spans="2:14">
      <c r="B17" s="153" t="s">
        <v>199</v>
      </c>
      <c r="C17" s="56"/>
      <c r="D17" s="56"/>
      <c r="E17" s="56"/>
      <c r="F17" s="56"/>
      <c r="G17" s="56"/>
      <c r="H17" s="56"/>
    </row>
    <row r="18" spans="2:14">
      <c r="B18" s="154" t="s">
        <v>171</v>
      </c>
      <c r="C18" s="151"/>
      <c r="D18" s="151"/>
      <c r="E18" s="151"/>
      <c r="F18" s="151"/>
      <c r="G18" s="151"/>
      <c r="H18" s="151"/>
    </row>
    <row r="19" spans="2:14" ht="15" customHeight="1">
      <c r="B19" s="153" t="s">
        <v>154</v>
      </c>
      <c r="C19" s="152"/>
      <c r="D19" s="152"/>
      <c r="E19" s="152"/>
      <c r="F19" s="152"/>
      <c r="G19" s="152"/>
    </row>
    <row r="20" spans="2:14" ht="15" customHeight="1">
      <c r="B20" s="153" t="s">
        <v>170</v>
      </c>
      <c r="C20" s="56"/>
      <c r="D20" s="56"/>
      <c r="E20" s="56"/>
      <c r="F20" s="56"/>
      <c r="G20" s="56"/>
      <c r="H20" s="56"/>
      <c r="I20" s="56"/>
    </row>
    <row r="21" spans="2:14" ht="15" customHeight="1">
      <c r="B21" s="153" t="s">
        <v>175</v>
      </c>
      <c r="C21" s="56"/>
      <c r="D21" s="56"/>
      <c r="E21" s="56"/>
      <c r="F21" s="56"/>
      <c r="G21" s="56"/>
      <c r="H21" s="56"/>
      <c r="I21" s="56"/>
      <c r="J21" s="56"/>
      <c r="K21" s="56"/>
      <c r="L21" s="56"/>
      <c r="M21" s="56"/>
      <c r="N21" s="56"/>
    </row>
    <row r="22" spans="2:14" ht="15.75" customHeight="1">
      <c r="B22" s="153" t="s">
        <v>174</v>
      </c>
      <c r="C22" s="56"/>
      <c r="D22" s="56"/>
      <c r="E22" s="56"/>
      <c r="F22" s="56"/>
      <c r="G22" s="56"/>
      <c r="H22" s="56"/>
      <c r="I22" s="56"/>
      <c r="J22" s="56"/>
      <c r="K22" s="56"/>
      <c r="L22" s="56"/>
      <c r="M22" s="56"/>
      <c r="N22" s="56"/>
    </row>
    <row r="23" spans="2:14">
      <c r="B23" s="147" t="s">
        <v>169</v>
      </c>
      <c r="C23" s="143"/>
      <c r="D23" s="143"/>
      <c r="E23" s="143"/>
      <c r="F23" s="143"/>
      <c r="G23" s="143"/>
      <c r="H23" s="143"/>
      <c r="I23" s="143"/>
      <c r="J23" s="143"/>
    </row>
    <row r="24" spans="2:14">
      <c r="B24" s="153" t="s">
        <v>155</v>
      </c>
      <c r="C24" s="56"/>
      <c r="D24" s="56"/>
      <c r="E24" s="56"/>
      <c r="F24" s="56"/>
      <c r="G24" s="56"/>
      <c r="H24" s="56"/>
    </row>
    <row r="25" spans="2:14" ht="15.75" thickBot="1">
      <c r="B25" s="56"/>
      <c r="C25" s="56"/>
      <c r="D25" s="56"/>
      <c r="E25" s="56"/>
      <c r="F25" s="56"/>
      <c r="G25" s="56"/>
      <c r="H25" s="155"/>
    </row>
    <row r="26" spans="2:14" ht="15.75" thickTop="1"/>
  </sheetData>
  <hyperlinks>
    <hyperlink ref="B8" location="'Cuadro 1'!A1" tooltip="INDICE" display="CUADRO 1: Principales Indicadores de Empleo por Sexo. EPHC trimestrales 2017 al 2019" xr:uid="{00000000-0004-0000-0000-000000000000}"/>
    <hyperlink ref="B9" location="'Cuadro 2'!A1" display="CUADRO 2: Principales Indicadores de Empleo por Edad. EPHC trimestrales 2019" xr:uid="{00000000-0004-0000-0000-000001000000}"/>
    <hyperlink ref="B10" location="'Cuadro 3'!A1" display="CUADRO 3: Principales Indicadores por grupos de edad y sexo. EPHC Trimestrales 2019" xr:uid="{00000000-0004-0000-0000-000002000000}"/>
    <hyperlink ref="B11" location="'Cuadro 4'!A1" display="CUADRO 4: Cantidad de Ocupados por Sexo, Según Grupo de edad. EPHC 3er Trimestre 2019" xr:uid="{00000000-0004-0000-0000-000003000000}"/>
    <hyperlink ref="B12" location="'Cuadro 5'!A1" display="CUADRO 5: Cantidad de año de estudio de la población ocupada por sexo y grupos de edad. EPHC 3er Trimestre 2019" xr:uid="{00000000-0004-0000-0000-000004000000}"/>
    <hyperlink ref="B13" location="'Cuadro 6'!A1" display="CUADRO 6: Distribución de ocupados según Categoria Ocupacional. EPHC 3er Trimestre 2019" xr:uid="{00000000-0004-0000-0000-000005000000}"/>
    <hyperlink ref="B14" location="'Cuadro 7'!A1" display="CUADRO 7: Distribución de los ocupados por sexo, según ocupacion prinicipal y sector económico. EPHC 3er Trimestre 2019" xr:uid="{00000000-0004-0000-0000-000006000000}"/>
    <hyperlink ref="B15" location="'Cuadro 8'!A1" display="CUADRO 8: Distribución de ocupados por sexo, según tamaño de empresa donde declara su ocupación principal. EPHC 3er Trimestre 2019" xr:uid="{00000000-0004-0000-0000-000007000000}"/>
    <hyperlink ref="B16" location="'Cuadro 9'!A1" display="CUADRO 9: Ocupación por Sexo, Según Horas Semanales. EPHC 3er Trimestre 2019" xr:uid="{00000000-0004-0000-0000-000008000000}"/>
    <hyperlink ref="B17" location="'Cuadro 10'!A1" display="CUADRO 10: Tiempo de Establecimiento, Según Sexo (Antigüedad). EPHC 3er Trimestre 2019" xr:uid="{00000000-0004-0000-0000-000009000000}"/>
    <hyperlink ref="B18" location="'Cuadro 11'!A1" display="CUADRO 11: Tiempo en la Ocupación, según Sexo (Experiencia). EPHC 3er Trimestre 2019" xr:uid="{00000000-0004-0000-0000-00000A000000}"/>
    <hyperlink ref="B19" location="'Cuadro 12'!A1" display="CUADRO 12: Promedio de ingreso mensual de la población ocupada por sexo, según categoría ocupacional de la ocupación principal. EPHC 3er trimestre 2019" xr:uid="{00000000-0004-0000-0000-00000B000000}"/>
    <hyperlink ref="B20" location="'Cuadro 13'!A1" display="CUADRO 13: Población ocupada asalariada por tramos de ingreso mensual, según trimestre, área de residencia y sexo. EPHC 3er Trimestre 2019" xr:uid="{00000000-0004-0000-0000-00000C000000}"/>
    <hyperlink ref="B21" location="'Cuadro 14'!A1" display="CUADRO 14: Promedio de ingreso mensual corriente (en miles de guaraníes) de la población ocupada por sexo, según sector económico de la ocupación principal. EPHC 3er trimestre 2019" xr:uid="{00000000-0004-0000-0000-00000D000000}"/>
    <hyperlink ref="B22" location="'Cuadro 15'!A1" display="CUADRO 15: Promedio de ingreso mensual corriente (en miles de guaraníes) de la población ocupada por sexo, según ocupación principal. EPHC 3er trimestre 2019" xr:uid="{00000000-0004-0000-0000-00000E000000}"/>
    <hyperlink ref="B23" location="'Cuadro 16'!A1" display="CUADRO 16: Aporte a Jubilación por sexo. EPHC 3er Trimestre 2019" xr:uid="{00000000-0004-0000-0000-00000F000000}"/>
    <hyperlink ref="B24" location="'Cuadro 17'!A1" display="CUADRO 17: Población ocupada con ocupación secundaria por sexo. EPHC 3er Trimestre 2019" xr:uid="{00000000-0004-0000-0000-000010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A1:I16"/>
  <sheetViews>
    <sheetView showGridLines="0" workbookViewId="0"/>
  </sheetViews>
  <sheetFormatPr baseColWidth="10" defaultRowHeight="15"/>
  <cols>
    <col min="1" max="1" width="28.5703125" customWidth="1"/>
    <col min="3" max="3" width="7" customWidth="1"/>
    <col min="4" max="4" width="23.85546875" customWidth="1"/>
    <col min="5" max="5" width="9.5703125" customWidth="1"/>
    <col min="6" max="6" width="10.140625" customWidth="1"/>
    <col min="7" max="7" width="10.42578125" customWidth="1"/>
    <col min="8" max="8" width="9.85546875" customWidth="1"/>
    <col min="9" max="9" width="11.140625" customWidth="1"/>
    <col min="10" max="10" width="10" customWidth="1"/>
  </cols>
  <sheetData>
    <row r="1" spans="1:9">
      <c r="A1" s="145" t="s">
        <v>153</v>
      </c>
    </row>
    <row r="3" spans="1:9" ht="15.75">
      <c r="A3" s="258" t="s">
        <v>181</v>
      </c>
      <c r="B3" s="261"/>
      <c r="C3" s="261"/>
      <c r="D3" s="261"/>
      <c r="E3" s="261"/>
      <c r="F3" s="261"/>
      <c r="G3" s="261"/>
      <c r="H3" s="139"/>
      <c r="I3" s="139"/>
    </row>
    <row r="5" spans="1:9" ht="15.75" customHeight="1">
      <c r="B5" s="287" t="s">
        <v>96</v>
      </c>
      <c r="C5" s="287"/>
      <c r="D5" s="287"/>
    </row>
    <row r="6" spans="1:9" ht="25.5">
      <c r="A6" s="288" t="s">
        <v>91</v>
      </c>
      <c r="B6" s="160" t="s">
        <v>2</v>
      </c>
      <c r="C6" s="160" t="s">
        <v>32</v>
      </c>
      <c r="D6" s="160" t="s">
        <v>33</v>
      </c>
    </row>
    <row r="7" spans="1:9" ht="15.75" thickBot="1">
      <c r="A7" s="288"/>
      <c r="B7" s="123">
        <v>43.119473404075997</v>
      </c>
      <c r="C7" s="123">
        <v>45.972246671842541</v>
      </c>
      <c r="D7" s="124">
        <v>39.055496900450528</v>
      </c>
    </row>
    <row r="8" spans="1:9" ht="15.75" thickTop="1">
      <c r="A8" t="s">
        <v>165</v>
      </c>
    </row>
    <row r="10" spans="1:9">
      <c r="A10" s="281" t="s">
        <v>92</v>
      </c>
      <c r="B10" s="281" t="s">
        <v>2</v>
      </c>
      <c r="C10" s="281" t="s">
        <v>74</v>
      </c>
      <c r="D10" s="281" t="s">
        <v>32</v>
      </c>
      <c r="E10" s="281" t="s">
        <v>74</v>
      </c>
      <c r="F10" s="281" t="s">
        <v>33</v>
      </c>
      <c r="G10" s="281" t="s">
        <v>74</v>
      </c>
    </row>
    <row r="11" spans="1:9">
      <c r="A11" s="281"/>
      <c r="B11" s="281"/>
      <c r="C11" s="281"/>
      <c r="D11" s="281"/>
      <c r="E11" s="281"/>
      <c r="F11" s="281"/>
      <c r="G11" s="281"/>
    </row>
    <row r="12" spans="1:9">
      <c r="A12" s="205" t="s">
        <v>2</v>
      </c>
      <c r="B12" s="55">
        <v>3378074</v>
      </c>
      <c r="C12" s="56"/>
      <c r="D12" s="55">
        <v>1984807</v>
      </c>
      <c r="E12" s="56"/>
      <c r="F12" s="55">
        <v>1393267</v>
      </c>
      <c r="G12" s="56"/>
    </row>
    <row r="13" spans="1:9">
      <c r="A13" s="205" t="s">
        <v>93</v>
      </c>
      <c r="B13" s="55">
        <v>1214458</v>
      </c>
      <c r="C13" s="57">
        <f>B13/$B$12</f>
        <v>0.35951195858942109</v>
      </c>
      <c r="D13" s="55">
        <v>551484</v>
      </c>
      <c r="E13" s="57">
        <f>D13/$D$12</f>
        <v>0.27785270809705931</v>
      </c>
      <c r="F13" s="55">
        <v>662974</v>
      </c>
      <c r="G13" s="57">
        <f>F13/$F$12</f>
        <v>0.47584131397643092</v>
      </c>
    </row>
    <row r="14" spans="1:9">
      <c r="A14" s="205" t="s">
        <v>94</v>
      </c>
      <c r="B14" s="55">
        <v>567622</v>
      </c>
      <c r="C14" s="57">
        <f t="shared" ref="C14:C15" si="0">B14/$B$12</f>
        <v>0.16803125094358501</v>
      </c>
      <c r="D14" s="55">
        <v>340347</v>
      </c>
      <c r="E14" s="57">
        <f t="shared" ref="E14:E15" si="1">D14/$D$12</f>
        <v>0.17147611833291598</v>
      </c>
      <c r="F14" s="55">
        <v>227275</v>
      </c>
      <c r="G14" s="57">
        <f t="shared" ref="G14:G15" si="2">F14/$F$12</f>
        <v>0.1631237946495539</v>
      </c>
    </row>
    <row r="15" spans="1:9" ht="15.75" thickBot="1">
      <c r="A15" s="206" t="s">
        <v>95</v>
      </c>
      <c r="B15" s="125">
        <v>1595994</v>
      </c>
      <c r="C15" s="126">
        <f t="shared" si="0"/>
        <v>0.4724567904669939</v>
      </c>
      <c r="D15" s="125">
        <v>1092976</v>
      </c>
      <c r="E15" s="126">
        <f t="shared" si="1"/>
        <v>0.55067117357002471</v>
      </c>
      <c r="F15" s="125">
        <v>503018</v>
      </c>
      <c r="G15" s="126">
        <f t="shared" si="2"/>
        <v>0.36103489137401518</v>
      </c>
    </row>
    <row r="16" spans="1:9" ht="15.75" thickTop="1">
      <c r="A16" t="s">
        <v>165</v>
      </c>
    </row>
  </sheetData>
  <mergeCells count="9">
    <mergeCell ref="E10:E11"/>
    <mergeCell ref="F10:F11"/>
    <mergeCell ref="G10:G11"/>
    <mergeCell ref="B5:D5"/>
    <mergeCell ref="A6:A7"/>
    <mergeCell ref="A10:A11"/>
    <mergeCell ref="B10:B11"/>
    <mergeCell ref="C10:C11"/>
    <mergeCell ref="D10:D11"/>
  </mergeCells>
  <hyperlinks>
    <hyperlink ref="A1" location="INDICE!B5" display="INDICE"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H15"/>
  <sheetViews>
    <sheetView showGridLines="0" workbookViewId="0"/>
  </sheetViews>
  <sheetFormatPr baseColWidth="10" defaultRowHeight="15"/>
  <cols>
    <col min="1" max="1" width="39.7109375" customWidth="1"/>
    <col min="2" max="7" width="12.140625" customWidth="1"/>
    <col min="8" max="8" width="13.28515625" customWidth="1"/>
    <col min="9" max="9" width="12" customWidth="1"/>
  </cols>
  <sheetData>
    <row r="1" spans="1:8">
      <c r="A1" s="145" t="s">
        <v>153</v>
      </c>
    </row>
    <row r="3" spans="1:8" ht="15.75">
      <c r="A3" s="258" t="s">
        <v>182</v>
      </c>
      <c r="B3" s="257"/>
      <c r="C3" s="257"/>
      <c r="D3" s="257"/>
      <c r="E3" s="257"/>
      <c r="F3" s="257"/>
      <c r="G3" s="257"/>
    </row>
    <row r="6" spans="1:8">
      <c r="A6" s="281" t="s">
        <v>92</v>
      </c>
      <c r="B6" s="281" t="s">
        <v>2</v>
      </c>
      <c r="C6" s="281" t="s">
        <v>74</v>
      </c>
      <c r="D6" s="281" t="s">
        <v>32</v>
      </c>
      <c r="E6" s="281" t="s">
        <v>74</v>
      </c>
      <c r="F6" s="281" t="s">
        <v>33</v>
      </c>
      <c r="G6" s="281" t="s">
        <v>74</v>
      </c>
    </row>
    <row r="7" spans="1:8">
      <c r="A7" s="281"/>
      <c r="B7" s="281"/>
      <c r="C7" s="281"/>
      <c r="D7" s="281"/>
      <c r="E7" s="281"/>
      <c r="F7" s="281"/>
      <c r="G7" s="281"/>
    </row>
    <row r="8" spans="1:8">
      <c r="A8" s="207" t="s">
        <v>2</v>
      </c>
      <c r="B8" s="23">
        <v>3374708</v>
      </c>
      <c r="C8" s="23"/>
      <c r="D8" s="23">
        <v>1982524</v>
      </c>
      <c r="E8" s="23"/>
      <c r="F8" s="23">
        <v>1392184</v>
      </c>
      <c r="G8" s="58"/>
      <c r="H8" s="3"/>
    </row>
    <row r="9" spans="1:8">
      <c r="A9" s="208" t="s">
        <v>97</v>
      </c>
      <c r="B9" s="24">
        <v>132014</v>
      </c>
      <c r="C9" s="25">
        <f>B9/$B$8</f>
        <v>3.9118643746362647E-2</v>
      </c>
      <c r="D9" s="24">
        <v>76081</v>
      </c>
      <c r="E9" s="25">
        <f>D9/$D$8</f>
        <v>3.8375827984932338E-2</v>
      </c>
      <c r="F9" s="24">
        <v>55933</v>
      </c>
      <c r="G9" s="25">
        <f>F9/$F$8</f>
        <v>4.0176442194422575E-2</v>
      </c>
      <c r="H9" s="3"/>
    </row>
    <row r="10" spans="1:8">
      <c r="A10" s="208" t="s">
        <v>98</v>
      </c>
      <c r="B10" s="24">
        <v>453745</v>
      </c>
      <c r="C10" s="25">
        <f t="shared" ref="C10:C13" si="0">B10/$B$8</f>
        <v>0.13445459577539745</v>
      </c>
      <c r="D10" s="24">
        <v>234746</v>
      </c>
      <c r="E10" s="25">
        <f t="shared" ref="E10:E13" si="1">D10/$D$8</f>
        <v>0.11840764601084275</v>
      </c>
      <c r="F10" s="24">
        <v>218999</v>
      </c>
      <c r="G10" s="25">
        <f t="shared" ref="G10:G13" si="2">F10/$F$8</f>
        <v>0.15730607448440723</v>
      </c>
      <c r="H10" s="3"/>
    </row>
    <row r="11" spans="1:8">
      <c r="A11" s="209" t="s">
        <v>99</v>
      </c>
      <c r="B11" s="24">
        <v>292383</v>
      </c>
      <c r="C11" s="25">
        <f t="shared" si="0"/>
        <v>8.6639495920832268E-2</v>
      </c>
      <c r="D11" s="24">
        <v>166978</v>
      </c>
      <c r="E11" s="25">
        <f t="shared" si="1"/>
        <v>8.4224957680209669E-2</v>
      </c>
      <c r="F11" s="24">
        <v>125405</v>
      </c>
      <c r="G11" s="25">
        <f t="shared" si="2"/>
        <v>9.007789200278124E-2</v>
      </c>
      <c r="H11" s="3"/>
    </row>
    <row r="12" spans="1:8">
      <c r="A12" s="209" t="s">
        <v>100</v>
      </c>
      <c r="B12" s="24">
        <v>309543</v>
      </c>
      <c r="C12" s="25">
        <f t="shared" si="0"/>
        <v>9.1724380301940203E-2</v>
      </c>
      <c r="D12" s="24">
        <v>178502</v>
      </c>
      <c r="E12" s="25">
        <f t="shared" si="1"/>
        <v>9.003774985826149E-2</v>
      </c>
      <c r="F12" s="24">
        <v>131041</v>
      </c>
      <c r="G12" s="25">
        <f t="shared" si="2"/>
        <v>9.4126207455336369E-2</v>
      </c>
      <c r="H12" s="3"/>
    </row>
    <row r="13" spans="1:8" ht="15.75" thickBot="1">
      <c r="A13" s="210" t="s">
        <v>101</v>
      </c>
      <c r="B13" s="59">
        <v>2187023</v>
      </c>
      <c r="C13" s="60">
        <f t="shared" si="0"/>
        <v>0.64806288425546743</v>
      </c>
      <c r="D13" s="59">
        <v>1326217</v>
      </c>
      <c r="E13" s="60">
        <f t="shared" si="1"/>
        <v>0.66895381846575375</v>
      </c>
      <c r="F13" s="59">
        <v>860806</v>
      </c>
      <c r="G13" s="60">
        <f t="shared" si="2"/>
        <v>0.61831338386305257</v>
      </c>
      <c r="H13" s="3"/>
    </row>
    <row r="14" spans="1:8" ht="15.75" thickTop="1">
      <c r="A14" t="s">
        <v>165</v>
      </c>
    </row>
    <row r="15" spans="1:8">
      <c r="A15" s="10"/>
    </row>
  </sheetData>
  <mergeCells count="7">
    <mergeCell ref="D6:D7"/>
    <mergeCell ref="E6:E7"/>
    <mergeCell ref="F6:F7"/>
    <mergeCell ref="G6:G7"/>
    <mergeCell ref="A6:A7"/>
    <mergeCell ref="B6:B7"/>
    <mergeCell ref="C6:C7"/>
  </mergeCells>
  <hyperlinks>
    <hyperlink ref="A1" location="INDICE!B5" display="INDICE"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G23"/>
  <sheetViews>
    <sheetView showGridLines="0" workbookViewId="0"/>
  </sheetViews>
  <sheetFormatPr baseColWidth="10" defaultRowHeight="15"/>
  <cols>
    <col min="1" max="1" width="35" customWidth="1"/>
    <col min="2" max="2" width="12.28515625" style="65" customWidth="1"/>
    <col min="3" max="7" width="12.28515625" customWidth="1"/>
    <col min="8" max="8" width="11.28515625" customWidth="1"/>
  </cols>
  <sheetData>
    <row r="1" spans="1:7">
      <c r="A1" s="145" t="s">
        <v>153</v>
      </c>
    </row>
    <row r="3" spans="1:7">
      <c r="B3"/>
    </row>
    <row r="4" spans="1:7" ht="15.75">
      <c r="A4" s="258" t="s">
        <v>183</v>
      </c>
      <c r="B4" s="259"/>
      <c r="C4" s="259"/>
      <c r="D4" s="259"/>
      <c r="E4" s="259"/>
      <c r="F4" s="259"/>
      <c r="G4" s="259"/>
    </row>
    <row r="5" spans="1:7">
      <c r="B5"/>
    </row>
    <row r="6" spans="1:7">
      <c r="B6"/>
    </row>
    <row r="7" spans="1:7">
      <c r="A7" s="281" t="s">
        <v>92</v>
      </c>
      <c r="B7" s="281" t="s">
        <v>2</v>
      </c>
      <c r="C7" s="281" t="s">
        <v>74</v>
      </c>
      <c r="D7" s="281" t="s">
        <v>32</v>
      </c>
      <c r="E7" s="281" t="s">
        <v>74</v>
      </c>
      <c r="F7" s="281" t="s">
        <v>33</v>
      </c>
      <c r="G7" s="281" t="s">
        <v>74</v>
      </c>
    </row>
    <row r="8" spans="1:7">
      <c r="A8" s="281"/>
      <c r="B8" s="281"/>
      <c r="C8" s="281"/>
      <c r="D8" s="281"/>
      <c r="E8" s="281"/>
      <c r="F8" s="281"/>
      <c r="G8" s="281"/>
    </row>
    <row r="9" spans="1:7">
      <c r="A9" s="211" t="s">
        <v>2</v>
      </c>
      <c r="B9" s="61">
        <v>3375215</v>
      </c>
      <c r="C9" s="61"/>
      <c r="D9" s="61">
        <v>1983391</v>
      </c>
      <c r="E9" s="61"/>
      <c r="F9" s="61">
        <v>1391824</v>
      </c>
      <c r="G9" s="62"/>
    </row>
    <row r="10" spans="1:7">
      <c r="A10" s="212" t="s">
        <v>97</v>
      </c>
      <c r="B10" s="63">
        <v>74785</v>
      </c>
      <c r="C10" s="25">
        <f>B10/$B$9</f>
        <v>2.2157107028737428E-2</v>
      </c>
      <c r="D10" s="63">
        <v>41589</v>
      </c>
      <c r="E10" s="25">
        <f>D10/$D$9</f>
        <v>2.0968634021229299E-2</v>
      </c>
      <c r="F10" s="63">
        <v>33196</v>
      </c>
      <c r="G10" s="25">
        <f>F10/$F$9</f>
        <v>2.3850716757291151E-2</v>
      </c>
    </row>
    <row r="11" spans="1:7">
      <c r="A11" s="212" t="s">
        <v>98</v>
      </c>
      <c r="B11" s="63">
        <v>292842</v>
      </c>
      <c r="C11" s="25">
        <f t="shared" ref="C11:C21" si="0">B11/$B$9</f>
        <v>8.6762472909133193E-2</v>
      </c>
      <c r="D11" s="63">
        <v>147732</v>
      </c>
      <c r="E11" s="25">
        <f t="shared" ref="E11:E21" si="1">D11/$D$9</f>
        <v>7.4484557003636695E-2</v>
      </c>
      <c r="F11" s="63">
        <v>145110</v>
      </c>
      <c r="G11" s="25">
        <f t="shared" ref="G11:G21" si="2">F11/$F$9</f>
        <v>0.10425887181137845</v>
      </c>
    </row>
    <row r="12" spans="1:7">
      <c r="A12" s="212" t="s">
        <v>99</v>
      </c>
      <c r="B12" s="63">
        <v>225409</v>
      </c>
      <c r="C12" s="25">
        <f t="shared" si="0"/>
        <v>6.678359748934512E-2</v>
      </c>
      <c r="D12" s="63">
        <v>123619</v>
      </c>
      <c r="E12" s="25">
        <f t="shared" si="1"/>
        <v>6.2327095363445738E-2</v>
      </c>
      <c r="F12" s="63">
        <v>101790</v>
      </c>
      <c r="G12" s="25">
        <f t="shared" si="2"/>
        <v>7.3134246858798241E-2</v>
      </c>
    </row>
    <row r="13" spans="1:7">
      <c r="A13" s="212" t="s">
        <v>100</v>
      </c>
      <c r="B13" s="63">
        <v>277314</v>
      </c>
      <c r="C13" s="25">
        <f t="shared" si="0"/>
        <v>8.2161877095236896E-2</v>
      </c>
      <c r="D13" s="63">
        <v>156237</v>
      </c>
      <c r="E13" s="25">
        <f t="shared" si="1"/>
        <v>7.8772667618235634E-2</v>
      </c>
      <c r="F13" s="63">
        <v>121077</v>
      </c>
      <c r="G13" s="25">
        <f t="shared" si="2"/>
        <v>8.6991602386508646E-2</v>
      </c>
    </row>
    <row r="14" spans="1:7">
      <c r="A14" s="212" t="s">
        <v>102</v>
      </c>
      <c r="B14" s="63">
        <v>245457</v>
      </c>
      <c r="C14" s="25">
        <f t="shared" si="0"/>
        <v>7.2723367252160234E-2</v>
      </c>
      <c r="D14" s="63">
        <v>135953</v>
      </c>
      <c r="E14" s="25">
        <f t="shared" si="1"/>
        <v>6.8545738081901147E-2</v>
      </c>
      <c r="F14" s="63">
        <v>109504</v>
      </c>
      <c r="G14" s="25">
        <f t="shared" si="2"/>
        <v>7.8676614284564711E-2</v>
      </c>
    </row>
    <row r="15" spans="1:7">
      <c r="A15" s="212" t="s">
        <v>103</v>
      </c>
      <c r="B15" s="63">
        <v>164017</v>
      </c>
      <c r="C15" s="25">
        <f t="shared" si="0"/>
        <v>4.8594533977835488E-2</v>
      </c>
      <c r="D15" s="63">
        <v>95568</v>
      </c>
      <c r="E15" s="25">
        <f t="shared" si="1"/>
        <v>4.8184145234096552E-2</v>
      </c>
      <c r="F15" s="63">
        <v>68449</v>
      </c>
      <c r="G15" s="25">
        <f t="shared" si="2"/>
        <v>4.9179350262676891E-2</v>
      </c>
    </row>
    <row r="16" spans="1:7">
      <c r="A16" s="212" t="s">
        <v>104</v>
      </c>
      <c r="B16" s="63">
        <v>231414</v>
      </c>
      <c r="C16" s="25">
        <f t="shared" si="0"/>
        <v>6.8562743410419777E-2</v>
      </c>
      <c r="D16" s="63">
        <v>141082</v>
      </c>
      <c r="E16" s="25">
        <f t="shared" si="1"/>
        <v>7.1131713313209555E-2</v>
      </c>
      <c r="F16" s="63">
        <v>90332</v>
      </c>
      <c r="G16" s="25">
        <f t="shared" si="2"/>
        <v>6.4901884146271363E-2</v>
      </c>
    </row>
    <row r="17" spans="1:7">
      <c r="A17" s="212" t="s">
        <v>105</v>
      </c>
      <c r="B17" s="63">
        <v>138375</v>
      </c>
      <c r="C17" s="25">
        <f t="shared" si="0"/>
        <v>4.0997388314522189E-2</v>
      </c>
      <c r="D17" s="63">
        <v>80275</v>
      </c>
      <c r="E17" s="25">
        <f t="shared" si="1"/>
        <v>4.0473613120156342E-2</v>
      </c>
      <c r="F17" s="63">
        <v>58100</v>
      </c>
      <c r="G17" s="25">
        <f t="shared" si="2"/>
        <v>4.1743783696789251E-2</v>
      </c>
    </row>
    <row r="18" spans="1:7">
      <c r="A18" s="212" t="s">
        <v>106</v>
      </c>
      <c r="B18" s="63">
        <v>114979</v>
      </c>
      <c r="C18" s="25">
        <f t="shared" si="0"/>
        <v>3.4065681741755713E-2</v>
      </c>
      <c r="D18" s="63">
        <v>65794</v>
      </c>
      <c r="E18" s="25">
        <f t="shared" si="1"/>
        <v>3.3172480867363019E-2</v>
      </c>
      <c r="F18" s="63">
        <v>49185</v>
      </c>
      <c r="G18" s="25">
        <f t="shared" si="2"/>
        <v>3.5338519812849897E-2</v>
      </c>
    </row>
    <row r="19" spans="1:7">
      <c r="A19" s="212" t="s">
        <v>107</v>
      </c>
      <c r="B19" s="63">
        <v>112537</v>
      </c>
      <c r="C19" s="25">
        <f t="shared" si="0"/>
        <v>3.3342172276432762E-2</v>
      </c>
      <c r="D19" s="63">
        <v>71904</v>
      </c>
      <c r="E19" s="25">
        <f t="shared" si="1"/>
        <v>3.6253063566387064E-2</v>
      </c>
      <c r="F19" s="63">
        <v>40633</v>
      </c>
      <c r="G19" s="25">
        <f t="shared" si="2"/>
        <v>2.9194064766809597E-2</v>
      </c>
    </row>
    <row r="20" spans="1:7">
      <c r="A20" s="212" t="s">
        <v>108</v>
      </c>
      <c r="B20" s="63">
        <v>62260</v>
      </c>
      <c r="C20" s="25">
        <f t="shared" si="0"/>
        <v>1.8446232314089622E-2</v>
      </c>
      <c r="D20" s="63">
        <v>35862</v>
      </c>
      <c r="E20" s="25">
        <f t="shared" si="1"/>
        <v>1.8081154951293012E-2</v>
      </c>
      <c r="F20" s="63">
        <v>26398</v>
      </c>
      <c r="G20" s="25">
        <f t="shared" si="2"/>
        <v>1.8966478520272678E-2</v>
      </c>
    </row>
    <row r="21" spans="1:7" ht="15.75" thickBot="1">
      <c r="A21" s="213" t="s">
        <v>109</v>
      </c>
      <c r="B21" s="64">
        <v>1435826</v>
      </c>
      <c r="C21" s="60">
        <f t="shared" si="0"/>
        <v>0.4254028261903316</v>
      </c>
      <c r="D21" s="64">
        <v>887776</v>
      </c>
      <c r="E21" s="60">
        <f t="shared" si="1"/>
        <v>0.44760513685904596</v>
      </c>
      <c r="F21" s="64">
        <v>548050</v>
      </c>
      <c r="G21" s="60">
        <f t="shared" si="2"/>
        <v>0.39376386669578911</v>
      </c>
    </row>
    <row r="22" spans="1:7" ht="15.75" thickTop="1">
      <c r="A22" t="s">
        <v>165</v>
      </c>
      <c r="B22"/>
    </row>
    <row r="23" spans="1:7">
      <c r="B23" s="66"/>
    </row>
  </sheetData>
  <mergeCells count="7">
    <mergeCell ref="F7:F8"/>
    <mergeCell ref="G7:G8"/>
    <mergeCell ref="A7:A8"/>
    <mergeCell ref="B7:B8"/>
    <mergeCell ref="C7:C8"/>
    <mergeCell ref="D7:D8"/>
    <mergeCell ref="E7:E8"/>
  </mergeCells>
  <hyperlinks>
    <hyperlink ref="A1" location="INDICE!B5" display="INDICE"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A1:G13"/>
  <sheetViews>
    <sheetView showGridLines="0" workbookViewId="0"/>
  </sheetViews>
  <sheetFormatPr baseColWidth="10" defaultRowHeight="12.75"/>
  <cols>
    <col min="1" max="1" width="37.5703125" style="4" customWidth="1"/>
    <col min="2" max="5" width="11.42578125" style="4"/>
    <col min="6" max="6" width="13.7109375" style="4" customWidth="1"/>
    <col min="7" max="16384" width="11.42578125" style="4"/>
  </cols>
  <sheetData>
    <row r="1" spans="1:7">
      <c r="A1" s="145" t="s">
        <v>153</v>
      </c>
    </row>
    <row r="2" spans="1:7">
      <c r="A2" s="145"/>
    </row>
    <row r="4" spans="1:7" ht="56.25" customHeight="1">
      <c r="A4" s="290" t="s">
        <v>184</v>
      </c>
      <c r="B4" s="290"/>
      <c r="C4" s="290"/>
      <c r="D4" s="290"/>
      <c r="E4" s="290"/>
      <c r="F4" s="290"/>
    </row>
    <row r="5" spans="1:7" ht="12.75" customHeight="1">
      <c r="A5" s="256"/>
      <c r="B5" s="256"/>
      <c r="C5" s="256"/>
      <c r="D5" s="256"/>
      <c r="E5" s="256"/>
      <c r="F5" s="256"/>
    </row>
    <row r="6" spans="1:7" ht="12" customHeight="1">
      <c r="A6" s="135"/>
    </row>
    <row r="7" spans="1:7" ht="25.5" customHeight="1">
      <c r="A7" s="161" t="s">
        <v>110</v>
      </c>
      <c r="B7" s="162" t="s">
        <v>2</v>
      </c>
      <c r="C7" s="163" t="s">
        <v>32</v>
      </c>
      <c r="D7" s="163" t="s">
        <v>33</v>
      </c>
      <c r="E7" s="163" t="s">
        <v>126</v>
      </c>
      <c r="F7" s="159" t="s">
        <v>140</v>
      </c>
    </row>
    <row r="8" spans="1:7" ht="14.25">
      <c r="A8" s="214" t="s">
        <v>147</v>
      </c>
      <c r="B8" s="67">
        <v>2442.5447802387725</v>
      </c>
      <c r="C8" s="67">
        <v>2650.544910334027</v>
      </c>
      <c r="D8" s="67">
        <v>2130.1509257343819</v>
      </c>
      <c r="E8" s="67">
        <f>D8/C8*100-100</f>
        <v>-19.633471689942581</v>
      </c>
      <c r="F8" s="68">
        <f>C8*E8/100</f>
        <v>-520.39398459964514</v>
      </c>
      <c r="G8" s="11"/>
    </row>
    <row r="9" spans="1:7">
      <c r="A9" s="215" t="s">
        <v>111</v>
      </c>
      <c r="B9" s="69">
        <v>4220.6920906103715</v>
      </c>
      <c r="C9" s="69">
        <v>4480.4527650822783</v>
      </c>
      <c r="D9" s="69">
        <v>3995.0309620146718</v>
      </c>
      <c r="E9" s="70">
        <f t="shared" ref="E9:E12" si="0">D9/C9*100-100</f>
        <v>-10.834213159229506</v>
      </c>
      <c r="F9" s="68">
        <f>C9*E9/100</f>
        <v>-485.42180306760645</v>
      </c>
    </row>
    <row r="10" spans="1:7">
      <c r="A10" s="215" t="s">
        <v>112</v>
      </c>
      <c r="B10" s="69">
        <v>2417.4513123647498</v>
      </c>
      <c r="C10" s="69">
        <v>2460.0337384493628</v>
      </c>
      <c r="D10" s="69">
        <v>2314.0096753659909</v>
      </c>
      <c r="E10" s="70">
        <f t="shared" si="0"/>
        <v>-5.9358561145350563</v>
      </c>
      <c r="F10" s="68">
        <f>C10*E10/100</f>
        <v>-146.02406308337183</v>
      </c>
    </row>
    <row r="11" spans="1:7">
      <c r="A11" s="215" t="s">
        <v>113</v>
      </c>
      <c r="B11" s="69">
        <v>2166.363791635597</v>
      </c>
      <c r="C11" s="69">
        <v>2500.0549752470702</v>
      </c>
      <c r="D11" s="69">
        <v>1560.9742339041518</v>
      </c>
      <c r="E11" s="70">
        <f t="shared" si="0"/>
        <v>-37.562403652748188</v>
      </c>
      <c r="F11" s="68">
        <f>C11*E11/100</f>
        <v>-939.08074134291837</v>
      </c>
    </row>
    <row r="12" spans="1:7" ht="13.5" thickBot="1">
      <c r="A12" s="216" t="s">
        <v>84</v>
      </c>
      <c r="B12" s="71">
        <v>1379.7711220637798</v>
      </c>
      <c r="C12" s="71">
        <v>1654.965061916422</v>
      </c>
      <c r="D12" s="71">
        <v>1361.9965226796437</v>
      </c>
      <c r="E12" s="72">
        <f t="shared" si="0"/>
        <v>-17.702400248711328</v>
      </c>
      <c r="F12" s="73">
        <f t="shared" ref="F12" si="1">C12*E12/100</f>
        <v>-292.96853923677827</v>
      </c>
    </row>
    <row r="13" spans="1:7" ht="26.25" customHeight="1" thickTop="1">
      <c r="A13" s="289" t="s">
        <v>167</v>
      </c>
      <c r="B13" s="289"/>
      <c r="C13" s="289"/>
      <c r="D13" s="289"/>
      <c r="E13" s="289"/>
    </row>
  </sheetData>
  <mergeCells count="2">
    <mergeCell ref="A13:E13"/>
    <mergeCell ref="A4:F4"/>
  </mergeCells>
  <hyperlinks>
    <hyperlink ref="A1" location="INDICE!B5" display="INDICE" xr:uid="{00000000-0004-0000-0C00-000000000000}"/>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H22"/>
  <sheetViews>
    <sheetView showGridLines="0" workbookViewId="0"/>
  </sheetViews>
  <sheetFormatPr baseColWidth="10" defaultRowHeight="12.75"/>
  <cols>
    <col min="1" max="16384" width="11.42578125" style="4"/>
  </cols>
  <sheetData>
    <row r="1" spans="1:8">
      <c r="A1" s="145" t="s">
        <v>153</v>
      </c>
    </row>
    <row r="3" spans="1:8" ht="25.5" customHeight="1">
      <c r="A3" s="296" t="s">
        <v>185</v>
      </c>
      <c r="B3" s="296"/>
      <c r="C3" s="296"/>
      <c r="D3" s="296"/>
      <c r="E3" s="296"/>
      <c r="F3" s="296"/>
      <c r="G3" s="296"/>
      <c r="H3" s="296"/>
    </row>
    <row r="4" spans="1:8" ht="26.25" customHeight="1">
      <c r="A4" s="296"/>
      <c r="B4" s="296"/>
      <c r="C4" s="296"/>
      <c r="D4" s="296"/>
      <c r="E4" s="296"/>
      <c r="F4" s="296"/>
      <c r="G4" s="296"/>
      <c r="H4" s="296"/>
    </row>
    <row r="5" spans="1:8" ht="12.75" customHeight="1"/>
    <row r="6" spans="1:8">
      <c r="A6" s="291" t="s">
        <v>114</v>
      </c>
      <c r="B6" s="164"/>
      <c r="C6" s="293" t="s">
        <v>115</v>
      </c>
      <c r="D6" s="293"/>
      <c r="E6" s="293"/>
      <c r="F6" s="293"/>
      <c r="G6" s="293"/>
      <c r="H6" s="293"/>
    </row>
    <row r="7" spans="1:8" ht="38.25">
      <c r="A7" s="292"/>
      <c r="B7" s="165" t="s">
        <v>116</v>
      </c>
      <c r="C7" s="166" t="s">
        <v>117</v>
      </c>
      <c r="D7" s="166" t="s">
        <v>118</v>
      </c>
      <c r="E7" s="166" t="s">
        <v>119</v>
      </c>
      <c r="F7" s="166" t="s">
        <v>120</v>
      </c>
      <c r="G7" s="166" t="s">
        <v>121</v>
      </c>
      <c r="H7" s="166" t="s">
        <v>122</v>
      </c>
    </row>
    <row r="8" spans="1:8">
      <c r="A8" s="15"/>
      <c r="B8" s="15"/>
      <c r="C8" s="15"/>
      <c r="D8" s="15"/>
      <c r="E8" s="15"/>
      <c r="F8" s="15"/>
      <c r="G8" s="15"/>
      <c r="H8" s="15"/>
    </row>
    <row r="9" spans="1:8">
      <c r="A9" s="295" t="s">
        <v>127</v>
      </c>
      <c r="B9" s="295"/>
      <c r="C9" s="295"/>
      <c r="D9" s="295"/>
      <c r="E9" s="295"/>
      <c r="F9" s="295"/>
      <c r="G9" s="295"/>
      <c r="H9" s="295"/>
    </row>
    <row r="10" spans="1:8">
      <c r="A10" s="74"/>
      <c r="B10" s="74"/>
      <c r="C10" s="74"/>
      <c r="D10" s="74"/>
      <c r="E10" s="74"/>
      <c r="F10" s="74"/>
      <c r="G10" s="74"/>
      <c r="H10" s="74"/>
    </row>
    <row r="11" spans="1:8" ht="14.25">
      <c r="A11" s="167" t="s">
        <v>161</v>
      </c>
      <c r="B11" s="168">
        <v>1615514</v>
      </c>
      <c r="C11" s="169">
        <v>34.148636285417517</v>
      </c>
      <c r="D11" s="169">
        <v>27.843769846624667</v>
      </c>
      <c r="E11" s="169">
        <v>13.740642297126488</v>
      </c>
      <c r="F11" s="169">
        <v>8.9036059111836856</v>
      </c>
      <c r="G11" s="169">
        <v>5.8930470426130634</v>
      </c>
      <c r="H11" s="169">
        <v>9.4702986170345778</v>
      </c>
    </row>
    <row r="12" spans="1:8">
      <c r="A12" s="217" t="s">
        <v>32</v>
      </c>
      <c r="B12" s="75">
        <v>1072049</v>
      </c>
      <c r="C12" s="76">
        <v>38.049473484887351</v>
      </c>
      <c r="D12" s="76">
        <v>29.616463426578449</v>
      </c>
      <c r="E12" s="76">
        <v>14.130137708257738</v>
      </c>
      <c r="F12" s="76">
        <v>6.4637903677910247</v>
      </c>
      <c r="G12" s="76">
        <v>4.343085064208819</v>
      </c>
      <c r="H12" s="76">
        <v>7.3970499482766181</v>
      </c>
    </row>
    <row r="13" spans="1:8" ht="13.5" thickBot="1">
      <c r="A13" s="218" t="s">
        <v>33</v>
      </c>
      <c r="B13" s="127">
        <v>543465</v>
      </c>
      <c r="C13" s="128">
        <v>26.453773472072719</v>
      </c>
      <c r="D13" s="128">
        <v>24.346922064898383</v>
      </c>
      <c r="E13" s="128">
        <v>12.972316524523198</v>
      </c>
      <c r="F13" s="128">
        <v>13.716430680908614</v>
      </c>
      <c r="G13" s="128">
        <v>8.9505303929415874</v>
      </c>
      <c r="H13" s="128">
        <v>13.560026864655498</v>
      </c>
    </row>
    <row r="14" spans="1:8" ht="13.5" thickTop="1">
      <c r="A14" s="80"/>
      <c r="B14" s="15"/>
      <c r="C14" s="15"/>
      <c r="D14" s="15"/>
      <c r="E14" s="15"/>
      <c r="F14" s="15"/>
      <c r="G14" s="15"/>
      <c r="H14" s="15"/>
    </row>
    <row r="15" spans="1:8" ht="14.25">
      <c r="A15" s="294" t="s">
        <v>162</v>
      </c>
      <c r="B15" s="294"/>
      <c r="C15" s="294"/>
      <c r="D15" s="294"/>
      <c r="E15" s="294"/>
      <c r="F15" s="294"/>
      <c r="G15" s="294"/>
      <c r="H15" s="294"/>
    </row>
    <row r="16" spans="1:8">
      <c r="A16" s="77"/>
      <c r="B16" s="77"/>
      <c r="C16" s="77"/>
      <c r="D16" s="77"/>
      <c r="E16" s="77"/>
      <c r="F16" s="77"/>
      <c r="G16" s="77"/>
      <c r="H16" s="77"/>
    </row>
    <row r="17" spans="1:8" ht="14.25">
      <c r="A17" s="167" t="s">
        <v>161</v>
      </c>
      <c r="B17" s="170">
        <v>1679372</v>
      </c>
      <c r="C17" s="171">
        <v>35.627008191157174</v>
      </c>
      <c r="D17" s="171">
        <v>30.434888756034994</v>
      </c>
      <c r="E17" s="171">
        <v>11.089502504507637</v>
      </c>
      <c r="F17" s="171">
        <v>7.8551387066117568</v>
      </c>
      <c r="G17" s="171">
        <v>5.8979189840011621</v>
      </c>
      <c r="H17" s="171">
        <v>9.0955428576872777</v>
      </c>
    </row>
    <row r="18" spans="1:8">
      <c r="A18" s="219" t="s">
        <v>32</v>
      </c>
      <c r="B18" s="78">
        <v>1101711</v>
      </c>
      <c r="C18" s="79">
        <v>40.054061364550229</v>
      </c>
      <c r="D18" s="79">
        <v>32.212894307127733</v>
      </c>
      <c r="E18" s="79">
        <v>10.86210449019752</v>
      </c>
      <c r="F18" s="79">
        <v>6.1911880701926369</v>
      </c>
      <c r="G18" s="79">
        <v>3.5562865397549812</v>
      </c>
      <c r="H18" s="79">
        <v>7.1234652281768991</v>
      </c>
    </row>
    <row r="19" spans="1:8" ht="13.5" thickBot="1">
      <c r="A19" s="220" t="s">
        <v>33</v>
      </c>
      <c r="B19" s="129">
        <v>577661</v>
      </c>
      <c r="C19" s="130">
        <v>27.183763487581817</v>
      </c>
      <c r="D19" s="130">
        <v>27.043889062962535</v>
      </c>
      <c r="E19" s="130">
        <v>11.523194399483435</v>
      </c>
      <c r="F19" s="130">
        <v>11.028613667877874</v>
      </c>
      <c r="G19" s="130">
        <v>10.363863927112961</v>
      </c>
      <c r="H19" s="130">
        <v>12.856675454981382</v>
      </c>
    </row>
    <row r="20" spans="1:8" ht="13.5" thickTop="1">
      <c r="A20" s="4" t="s">
        <v>165</v>
      </c>
    </row>
    <row r="21" spans="1:8">
      <c r="B21" s="12"/>
    </row>
    <row r="22" spans="1:8">
      <c r="B22" s="12"/>
    </row>
  </sheetData>
  <mergeCells count="5">
    <mergeCell ref="A6:A7"/>
    <mergeCell ref="C6:H6"/>
    <mergeCell ref="A15:H15"/>
    <mergeCell ref="A9:H9"/>
    <mergeCell ref="A3:H4"/>
  </mergeCells>
  <hyperlinks>
    <hyperlink ref="A1" location="INDICE!B5" display="INDICE"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A1:M19"/>
  <sheetViews>
    <sheetView showGridLines="0" workbookViewId="0"/>
  </sheetViews>
  <sheetFormatPr baseColWidth="10" defaultRowHeight="12.75"/>
  <cols>
    <col min="1" max="1" width="43.140625" style="4" customWidth="1"/>
    <col min="2" max="6" width="14.28515625" style="4" customWidth="1"/>
    <col min="7" max="9" width="11.42578125" style="4"/>
    <col min="10" max="10" width="9" style="4" customWidth="1"/>
    <col min="11" max="13" width="11.42578125" style="4"/>
    <col min="14" max="14" width="8.85546875" style="4" customWidth="1"/>
    <col min="15" max="16384" width="11.42578125" style="4"/>
  </cols>
  <sheetData>
    <row r="1" spans="1:13">
      <c r="A1" s="145" t="s">
        <v>153</v>
      </c>
    </row>
    <row r="3" spans="1:13" ht="15.75">
      <c r="A3" s="298"/>
      <c r="B3" s="298"/>
      <c r="C3" s="298"/>
      <c r="D3" s="298"/>
      <c r="E3" s="298"/>
      <c r="F3" s="298"/>
      <c r="G3" s="262"/>
      <c r="H3" s="262"/>
      <c r="I3" s="262"/>
      <c r="J3" s="262"/>
      <c r="K3" s="262"/>
      <c r="L3" s="262"/>
      <c r="M3" s="262"/>
    </row>
    <row r="4" spans="1:13" ht="12.75" customHeight="1"/>
    <row r="5" spans="1:13" ht="43.5" customHeight="1">
      <c r="A5" s="298" t="s">
        <v>186</v>
      </c>
      <c r="B5" s="298"/>
      <c r="C5" s="298"/>
      <c r="D5" s="298"/>
      <c r="E5" s="298"/>
      <c r="F5" s="298"/>
    </row>
    <row r="6" spans="1:13" ht="25.5" customHeight="1">
      <c r="A6" s="172" t="s">
        <v>123</v>
      </c>
      <c r="B6" s="173" t="s">
        <v>2</v>
      </c>
      <c r="C6" s="174" t="s">
        <v>32</v>
      </c>
      <c r="D6" s="174" t="s">
        <v>33</v>
      </c>
      <c r="E6" s="174" t="s">
        <v>126</v>
      </c>
      <c r="F6" s="159" t="s">
        <v>140</v>
      </c>
    </row>
    <row r="7" spans="1:13" ht="14.25">
      <c r="A7" s="214" t="s">
        <v>149</v>
      </c>
      <c r="B7" s="67">
        <v>2442.5447802387725</v>
      </c>
      <c r="C7" s="67">
        <v>2650.544910334027</v>
      </c>
      <c r="D7" s="67">
        <v>2130.1509257343819</v>
      </c>
      <c r="E7" s="81">
        <f>D7/C7*100-100</f>
        <v>-19.633471689942581</v>
      </c>
      <c r="F7" s="81">
        <f>C7*E7/100</f>
        <v>-520.39398459964514</v>
      </c>
      <c r="G7" s="11"/>
    </row>
    <row r="8" spans="1:13">
      <c r="A8" s="214" t="s">
        <v>78</v>
      </c>
      <c r="B8" s="67"/>
      <c r="C8" s="67"/>
      <c r="D8" s="67"/>
      <c r="E8" s="67"/>
      <c r="F8" s="70"/>
    </row>
    <row r="9" spans="1:13">
      <c r="A9" s="221" t="s">
        <v>61</v>
      </c>
      <c r="B9" s="67">
        <v>1756.8537396707866</v>
      </c>
      <c r="C9" s="67">
        <v>1941.5858149271701</v>
      </c>
      <c r="D9" s="67">
        <v>769.75713471507424</v>
      </c>
      <c r="E9" s="67">
        <f t="shared" ref="E9" si="0">D9/C9*100-100</f>
        <v>-60.354204856819671</v>
      </c>
      <c r="F9" s="70">
        <f t="shared" ref="F9:F18" si="1">C9*E9/100</f>
        <v>-1171.8286802120958</v>
      </c>
    </row>
    <row r="10" spans="1:13">
      <c r="A10" s="214"/>
      <c r="B10" s="67"/>
      <c r="C10" s="67"/>
      <c r="D10" s="67"/>
      <c r="E10" s="67"/>
      <c r="F10" s="70"/>
    </row>
    <row r="11" spans="1:13">
      <c r="A11" s="214" t="s">
        <v>79</v>
      </c>
      <c r="B11" s="67">
        <v>2545.2959256801619</v>
      </c>
      <c r="C11" s="67">
        <v>2718.4988924308373</v>
      </c>
      <c r="D11" s="67">
        <v>1820.0083114677391</v>
      </c>
      <c r="E11" s="67">
        <f t="shared" ref="E11:E12" si="2">D11/C11*100-100</f>
        <v>-33.050982049865112</v>
      </c>
      <c r="F11" s="70">
        <f t="shared" si="1"/>
        <v>-898.49058096309784</v>
      </c>
    </row>
    <row r="12" spans="1:13">
      <c r="A12" s="221" t="s">
        <v>62</v>
      </c>
      <c r="B12" s="69">
        <v>2354.1436064295426</v>
      </c>
      <c r="C12" s="69">
        <v>2716.7603986993222</v>
      </c>
      <c r="D12" s="69">
        <v>1590.0498707256179</v>
      </c>
      <c r="E12" s="67">
        <f t="shared" si="2"/>
        <v>-41.472576253435115</v>
      </c>
      <c r="F12" s="70">
        <f t="shared" si="1"/>
        <v>-1126.7105279737043</v>
      </c>
    </row>
    <row r="13" spans="1:13">
      <c r="A13" s="221" t="s">
        <v>63</v>
      </c>
      <c r="B13" s="69">
        <v>2802.2087502135969</v>
      </c>
      <c r="C13" s="69">
        <v>2720.1146613114702</v>
      </c>
      <c r="D13" s="69" t="s">
        <v>22</v>
      </c>
      <c r="E13" s="67"/>
      <c r="F13" s="70"/>
    </row>
    <row r="14" spans="1:13">
      <c r="A14" s="214"/>
      <c r="B14" s="67"/>
      <c r="C14" s="67"/>
      <c r="D14" s="67"/>
      <c r="E14" s="67"/>
      <c r="F14" s="70"/>
    </row>
    <row r="15" spans="1:13">
      <c r="A15" s="214" t="s">
        <v>80</v>
      </c>
      <c r="B15" s="67">
        <v>2561.5785026101576</v>
      </c>
      <c r="C15" s="67">
        <v>2882.3022858117642</v>
      </c>
      <c r="D15" s="67">
        <v>2253.9760610914645</v>
      </c>
      <c r="E15" s="67">
        <f t="shared" ref="E15:E18" si="3">D15/C15*100-100</f>
        <v>-21.799456212946779</v>
      </c>
      <c r="F15" s="70">
        <f t="shared" si="1"/>
        <v>-628.32622472029971</v>
      </c>
    </row>
    <row r="16" spans="1:13">
      <c r="A16" s="221" t="s">
        <v>64</v>
      </c>
      <c r="B16" s="69">
        <v>2271.7829554368886</v>
      </c>
      <c r="C16" s="69">
        <v>2536.6228088138573</v>
      </c>
      <c r="D16" s="69">
        <v>1929.3455776328906</v>
      </c>
      <c r="E16" s="67">
        <f t="shared" si="3"/>
        <v>-23.94038361047987</v>
      </c>
      <c r="F16" s="70">
        <f t="shared" si="1"/>
        <v>-607.27723118096685</v>
      </c>
    </row>
    <row r="17" spans="1:6">
      <c r="A17" s="221" t="s">
        <v>65</v>
      </c>
      <c r="B17" s="69">
        <v>2553.897932511084</v>
      </c>
      <c r="C17" s="69">
        <v>3080.2551640293341</v>
      </c>
      <c r="D17" s="69">
        <v>2289.7030515960955</v>
      </c>
      <c r="E17" s="67">
        <f t="shared" si="3"/>
        <v>-25.665150136429077</v>
      </c>
      <c r="F17" s="70">
        <f t="shared" si="1"/>
        <v>-790.55211243323834</v>
      </c>
    </row>
    <row r="18" spans="1:6" ht="15" thickBot="1">
      <c r="A18" s="222" t="s">
        <v>148</v>
      </c>
      <c r="B18" s="71">
        <v>3265.2295846982738</v>
      </c>
      <c r="C18" s="71">
        <v>3329.7291370676589</v>
      </c>
      <c r="D18" s="71">
        <v>3127.5302089854772</v>
      </c>
      <c r="E18" s="82">
        <f t="shared" si="3"/>
        <v>-6.072533823584493</v>
      </c>
      <c r="F18" s="72">
        <f t="shared" si="1"/>
        <v>-202.19892808218165</v>
      </c>
    </row>
    <row r="19" spans="1:6" ht="46.5" customHeight="1" thickTop="1">
      <c r="A19" s="297" t="s">
        <v>168</v>
      </c>
      <c r="B19" s="297"/>
      <c r="C19" s="297"/>
      <c r="D19" s="297"/>
      <c r="E19" s="297"/>
      <c r="F19" s="297"/>
    </row>
  </sheetData>
  <mergeCells count="3">
    <mergeCell ref="A19:F19"/>
    <mergeCell ref="A5:F5"/>
    <mergeCell ref="A3:F3"/>
  </mergeCells>
  <hyperlinks>
    <hyperlink ref="A1" location="INDICE!B5" display="INDICE"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M19"/>
  <sheetViews>
    <sheetView showGridLines="0" workbookViewId="0"/>
  </sheetViews>
  <sheetFormatPr baseColWidth="10" defaultRowHeight="12.75"/>
  <cols>
    <col min="1" max="1" width="54.7109375" style="4" customWidth="1"/>
    <col min="2" max="2" width="10.140625" style="4" customWidth="1"/>
    <col min="3" max="3" width="9.85546875" style="4" customWidth="1"/>
    <col min="4" max="4" width="10.140625" style="4" customWidth="1"/>
    <col min="5" max="5" width="9.5703125" style="4" customWidth="1"/>
    <col min="6" max="7" width="10.140625" style="4" customWidth="1"/>
    <col min="8" max="13" width="9.5703125" style="4" customWidth="1"/>
    <col min="14" max="16384" width="11.42578125" style="4"/>
  </cols>
  <sheetData>
    <row r="1" spans="1:13">
      <c r="A1" s="145" t="s">
        <v>153</v>
      </c>
    </row>
    <row r="3" spans="1:13">
      <c r="A3" s="299"/>
      <c r="B3" s="299"/>
      <c r="C3" s="299"/>
      <c r="D3" s="299"/>
      <c r="E3" s="299"/>
      <c r="F3" s="299"/>
      <c r="G3" s="299"/>
      <c r="H3" s="299"/>
      <c r="I3" s="299"/>
      <c r="J3" s="299"/>
      <c r="K3" s="299"/>
      <c r="L3" s="299"/>
      <c r="M3" s="299"/>
    </row>
    <row r="4" spans="1:13" ht="15.75" customHeight="1">
      <c r="B4" s="150"/>
      <c r="C4" s="150"/>
      <c r="D4" s="150"/>
      <c r="E4" s="150"/>
      <c r="F4" s="150"/>
      <c r="G4" s="150"/>
      <c r="H4" s="150"/>
      <c r="I4" s="150"/>
      <c r="J4" s="150"/>
      <c r="K4" s="150"/>
      <c r="L4" s="150"/>
      <c r="M4" s="150"/>
    </row>
    <row r="5" spans="1:13" ht="12.75" customHeight="1">
      <c r="A5" s="150"/>
      <c r="B5" s="150"/>
      <c r="C5" s="150"/>
      <c r="D5" s="150"/>
      <c r="E5" s="150"/>
      <c r="F5" s="150"/>
      <c r="G5" s="150"/>
      <c r="H5" s="150"/>
      <c r="I5" s="150"/>
      <c r="J5" s="150"/>
      <c r="K5" s="150"/>
      <c r="L5" s="150"/>
      <c r="M5" s="150"/>
    </row>
    <row r="6" spans="1:13" ht="38.25" customHeight="1">
      <c r="A6" s="300" t="s">
        <v>187</v>
      </c>
      <c r="B6" s="300"/>
      <c r="C6" s="300"/>
      <c r="D6" s="300"/>
      <c r="E6" s="300"/>
      <c r="F6" s="300"/>
    </row>
    <row r="7" spans="1:13" ht="51">
      <c r="A7" s="173" t="s">
        <v>124</v>
      </c>
      <c r="B7" s="173" t="s">
        <v>2</v>
      </c>
      <c r="C7" s="174" t="s">
        <v>32</v>
      </c>
      <c r="D7" s="174" t="s">
        <v>33</v>
      </c>
      <c r="E7" s="134" t="s">
        <v>126</v>
      </c>
      <c r="F7" s="159" t="s">
        <v>140</v>
      </c>
    </row>
    <row r="8" spans="1:13" ht="14.25">
      <c r="A8" s="214" t="s">
        <v>147</v>
      </c>
      <c r="B8" s="67">
        <v>2442.5447802387725</v>
      </c>
      <c r="C8" s="67">
        <v>2650.544910334027</v>
      </c>
      <c r="D8" s="67">
        <v>2130.1509257343819</v>
      </c>
      <c r="E8" s="67">
        <f>D8/C8*100-100</f>
        <v>-19.633471689942581</v>
      </c>
      <c r="F8" s="81">
        <f>C8*E8/100</f>
        <v>-520.39398459964514</v>
      </c>
    </row>
    <row r="9" spans="1:13">
      <c r="A9" s="223" t="s">
        <v>51</v>
      </c>
      <c r="B9" s="69">
        <v>6225.3931661098031</v>
      </c>
      <c r="C9" s="69">
        <v>6844.278124030513</v>
      </c>
      <c r="D9" s="69">
        <v>4983.4754730573613</v>
      </c>
      <c r="E9" s="67">
        <f t="shared" ref="E9:E15" si="0">D9/C9*100-100</f>
        <v>-27.187712381818685</v>
      </c>
      <c r="F9" s="70">
        <f t="shared" ref="F9:F17" si="1">C9*E9/100</f>
        <v>-1860.8026509731512</v>
      </c>
    </row>
    <row r="10" spans="1:13">
      <c r="A10" s="223" t="s">
        <v>52</v>
      </c>
      <c r="B10" s="69">
        <v>4199.3978136717751</v>
      </c>
      <c r="C10" s="69">
        <v>4679.89339532757</v>
      </c>
      <c r="D10" s="69">
        <v>3944.138918572512</v>
      </c>
      <c r="E10" s="67">
        <f t="shared" si="0"/>
        <v>-15.721607622294115</v>
      </c>
      <c r="F10" s="70">
        <f t="shared" si="1"/>
        <v>-735.75447675505814</v>
      </c>
    </row>
    <row r="11" spans="1:13">
      <c r="A11" s="223" t="s">
        <v>53</v>
      </c>
      <c r="B11" s="69">
        <v>3220.4951077029036</v>
      </c>
      <c r="C11" s="69">
        <v>3504.1427790336156</v>
      </c>
      <c r="D11" s="69">
        <v>2903.6871870259811</v>
      </c>
      <c r="E11" s="67">
        <f t="shared" si="0"/>
        <v>-17.135591494740126</v>
      </c>
      <c r="F11" s="70">
        <f t="shared" si="1"/>
        <v>-600.45559200763455</v>
      </c>
    </row>
    <row r="12" spans="1:13">
      <c r="A12" s="223" t="s">
        <v>54</v>
      </c>
      <c r="B12" s="69">
        <v>2441.8905282457172</v>
      </c>
      <c r="C12" s="69">
        <v>2483.7514215990668</v>
      </c>
      <c r="D12" s="69">
        <v>2410.458552445662</v>
      </c>
      <c r="E12" s="67">
        <f t="shared" si="0"/>
        <v>-2.9508938984811124</v>
      </c>
      <c r="F12" s="70">
        <f t="shared" si="1"/>
        <v>-73.292869153404752</v>
      </c>
    </row>
    <row r="13" spans="1:13">
      <c r="A13" s="223" t="s">
        <v>125</v>
      </c>
      <c r="B13" s="69">
        <v>2133.5019416544374</v>
      </c>
      <c r="C13" s="69">
        <v>2678.3185353612653</v>
      </c>
      <c r="D13" s="69">
        <v>1740.1400529312793</v>
      </c>
      <c r="E13" s="67">
        <f t="shared" si="0"/>
        <v>-35.02863718573488</v>
      </c>
      <c r="F13" s="70">
        <f t="shared" si="1"/>
        <v>-938.17848242998605</v>
      </c>
    </row>
    <row r="14" spans="1:13">
      <c r="A14" s="223" t="s">
        <v>56</v>
      </c>
      <c r="B14" s="69">
        <v>1734.6509693411042</v>
      </c>
      <c r="C14" s="69">
        <v>1962.0790756446154</v>
      </c>
      <c r="D14" s="69">
        <v>630.59159977425736</v>
      </c>
      <c r="E14" s="67">
        <f t="shared" si="0"/>
        <v>-67.861050678241156</v>
      </c>
      <c r="F14" s="70">
        <f t="shared" si="1"/>
        <v>-1331.4874758703581</v>
      </c>
    </row>
    <row r="15" spans="1:13">
      <c r="A15" s="223" t="s">
        <v>57</v>
      </c>
      <c r="B15" s="69">
        <v>2049.9231345515013</v>
      </c>
      <c r="C15" s="69">
        <v>2217.2810613364391</v>
      </c>
      <c r="D15" s="69">
        <v>1155.1300068465434</v>
      </c>
      <c r="E15" s="67">
        <f t="shared" si="0"/>
        <v>-47.903311538217764</v>
      </c>
      <c r="F15" s="70">
        <f t="shared" si="1"/>
        <v>-1062.1510544898958</v>
      </c>
    </row>
    <row r="16" spans="1:13">
      <c r="A16" s="223" t="s">
        <v>58</v>
      </c>
      <c r="B16" s="69">
        <v>2745.5041087904215</v>
      </c>
      <c r="C16" s="69">
        <v>2806.8574647512864</v>
      </c>
      <c r="D16" s="69" t="s">
        <v>22</v>
      </c>
      <c r="E16" s="67"/>
      <c r="F16" s="70"/>
    </row>
    <row r="17" spans="1:6">
      <c r="A17" s="223" t="s">
        <v>59</v>
      </c>
      <c r="B17" s="69">
        <v>1510.2466091468852</v>
      </c>
      <c r="C17" s="69">
        <v>1618.6136731922618</v>
      </c>
      <c r="D17" s="69">
        <v>1386.948573942042</v>
      </c>
      <c r="E17" s="67">
        <f t="shared" ref="E17" si="2">D17/C17*100-100</f>
        <v>-14.312562848510069</v>
      </c>
      <c r="F17" s="70">
        <f t="shared" si="1"/>
        <v>-231.66509925021984</v>
      </c>
    </row>
    <row r="18" spans="1:6" ht="13.5" thickBot="1">
      <c r="A18" s="204" t="s">
        <v>60</v>
      </c>
      <c r="B18" s="71" t="s">
        <v>22</v>
      </c>
      <c r="C18" s="71" t="s">
        <v>22</v>
      </c>
      <c r="D18" s="71" t="s">
        <v>22</v>
      </c>
      <c r="E18" s="82"/>
      <c r="F18" s="72"/>
    </row>
    <row r="19" spans="1:6" ht="36.75" customHeight="1" thickTop="1">
      <c r="A19" s="297" t="s">
        <v>141</v>
      </c>
      <c r="B19" s="297"/>
      <c r="C19" s="297"/>
      <c r="D19" s="297"/>
      <c r="E19" s="297"/>
      <c r="F19" s="297"/>
    </row>
  </sheetData>
  <mergeCells count="3">
    <mergeCell ref="A3:M3"/>
    <mergeCell ref="A6:F6"/>
    <mergeCell ref="A19:F19"/>
  </mergeCells>
  <hyperlinks>
    <hyperlink ref="A1" location="INDICE!B5" display="INDICE"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5"/>
  <sheetViews>
    <sheetView showGridLines="0" workbookViewId="0"/>
  </sheetViews>
  <sheetFormatPr baseColWidth="10" defaultRowHeight="15"/>
  <cols>
    <col min="1" max="1" width="34.140625" customWidth="1"/>
    <col min="2" max="15" width="10.28515625" customWidth="1"/>
  </cols>
  <sheetData>
    <row r="1" spans="1:14">
      <c r="A1" s="145" t="s">
        <v>153</v>
      </c>
    </row>
    <row r="2" spans="1:14">
      <c r="A2" s="145"/>
    </row>
    <row r="3" spans="1:14" ht="15.75">
      <c r="A3" s="263" t="s">
        <v>188</v>
      </c>
      <c r="B3" s="139"/>
      <c r="C3" s="139"/>
      <c r="D3" s="139"/>
      <c r="E3" s="139"/>
      <c r="F3" s="139"/>
      <c r="G3" s="139"/>
      <c r="H3" s="139"/>
      <c r="I3" s="139"/>
    </row>
    <row r="6" spans="1:14">
      <c r="A6" s="302"/>
      <c r="B6" s="301" t="s">
        <v>142</v>
      </c>
      <c r="C6" s="301"/>
      <c r="D6" s="301"/>
      <c r="E6" s="301"/>
      <c r="F6" s="301"/>
      <c r="G6" s="301"/>
      <c r="H6" s="301"/>
      <c r="I6" s="301"/>
      <c r="J6" s="301"/>
      <c r="K6" s="301"/>
      <c r="L6" s="301"/>
      <c r="M6" s="301"/>
      <c r="N6" s="5"/>
    </row>
    <row r="7" spans="1:14">
      <c r="A7" s="303"/>
      <c r="B7" s="301" t="s">
        <v>2</v>
      </c>
      <c r="C7" s="301"/>
      <c r="D7" s="301"/>
      <c r="E7" s="301" t="s">
        <v>42</v>
      </c>
      <c r="F7" s="301"/>
      <c r="G7" s="301"/>
      <c r="H7" s="301" t="s">
        <v>43</v>
      </c>
      <c r="I7" s="301"/>
      <c r="J7" s="301"/>
      <c r="K7" s="301" t="s">
        <v>3</v>
      </c>
      <c r="L7" s="301"/>
      <c r="M7" s="301"/>
      <c r="N7" s="5"/>
    </row>
    <row r="8" spans="1:14" ht="15.75" customHeight="1">
      <c r="A8" s="303"/>
      <c r="B8" s="301" t="s">
        <v>31</v>
      </c>
      <c r="C8" s="301"/>
      <c r="D8" s="301"/>
      <c r="E8" s="301" t="s">
        <v>31</v>
      </c>
      <c r="F8" s="301"/>
      <c r="G8" s="301"/>
      <c r="H8" s="301" t="s">
        <v>31</v>
      </c>
      <c r="I8" s="301"/>
      <c r="J8" s="301"/>
      <c r="K8" s="301" t="s">
        <v>31</v>
      </c>
      <c r="L8" s="301"/>
      <c r="M8" s="301"/>
      <c r="N8" s="5"/>
    </row>
    <row r="9" spans="1:14">
      <c r="A9" s="303"/>
      <c r="B9" s="175" t="s">
        <v>2</v>
      </c>
      <c r="C9" s="175" t="s">
        <v>32</v>
      </c>
      <c r="D9" s="175" t="s">
        <v>33</v>
      </c>
      <c r="E9" s="175" t="s">
        <v>2</v>
      </c>
      <c r="F9" s="175" t="s">
        <v>32</v>
      </c>
      <c r="G9" s="175" t="s">
        <v>33</v>
      </c>
      <c r="H9" s="175" t="s">
        <v>2</v>
      </c>
      <c r="I9" s="175" t="s">
        <v>32</v>
      </c>
      <c r="J9" s="175" t="s">
        <v>33</v>
      </c>
      <c r="K9" s="175" t="s">
        <v>2</v>
      </c>
      <c r="L9" s="175" t="s">
        <v>32</v>
      </c>
      <c r="M9" s="175" t="s">
        <v>33</v>
      </c>
      <c r="N9" s="5"/>
    </row>
    <row r="10" spans="1:14">
      <c r="A10" s="224" t="s">
        <v>2</v>
      </c>
      <c r="B10" s="83">
        <v>3378074</v>
      </c>
      <c r="C10" s="83">
        <v>1984807</v>
      </c>
      <c r="D10" s="83">
        <v>1393267</v>
      </c>
      <c r="E10" s="83">
        <v>773892</v>
      </c>
      <c r="F10" s="83">
        <v>434116</v>
      </c>
      <c r="G10" s="83">
        <v>339776</v>
      </c>
      <c r="H10" s="83">
        <v>2602995</v>
      </c>
      <c r="I10" s="83">
        <v>1549504</v>
      </c>
      <c r="J10" s="83">
        <v>1053491</v>
      </c>
      <c r="K10" s="83">
        <v>1187</v>
      </c>
      <c r="L10" s="83">
        <v>1187</v>
      </c>
      <c r="M10" s="83">
        <v>0</v>
      </c>
      <c r="N10" s="5"/>
    </row>
    <row r="11" spans="1:14">
      <c r="A11" s="224" t="s">
        <v>44</v>
      </c>
      <c r="B11" s="83">
        <v>361580</v>
      </c>
      <c r="C11" s="83">
        <v>168090</v>
      </c>
      <c r="D11" s="83">
        <v>193490</v>
      </c>
      <c r="E11" s="83">
        <v>280096</v>
      </c>
      <c r="F11" s="83">
        <v>128872</v>
      </c>
      <c r="G11" s="83">
        <v>151224</v>
      </c>
      <c r="H11" s="83">
        <v>81484</v>
      </c>
      <c r="I11" s="83">
        <v>39218</v>
      </c>
      <c r="J11" s="83">
        <v>42266</v>
      </c>
      <c r="K11" s="83">
        <v>0</v>
      </c>
      <c r="L11" s="83">
        <v>0</v>
      </c>
      <c r="M11" s="83">
        <v>0</v>
      </c>
      <c r="N11" s="5"/>
    </row>
    <row r="12" spans="1:14">
      <c r="A12" s="224" t="s">
        <v>45</v>
      </c>
      <c r="B12" s="83">
        <v>1320408</v>
      </c>
      <c r="C12" s="83">
        <v>934968</v>
      </c>
      <c r="D12" s="83">
        <v>385440</v>
      </c>
      <c r="E12" s="83">
        <v>474786</v>
      </c>
      <c r="F12" s="83">
        <v>300847</v>
      </c>
      <c r="G12" s="83">
        <v>173939</v>
      </c>
      <c r="H12" s="83">
        <v>844858</v>
      </c>
      <c r="I12" s="83">
        <v>633357</v>
      </c>
      <c r="J12" s="83">
        <v>211501</v>
      </c>
      <c r="K12" s="83">
        <v>764</v>
      </c>
      <c r="L12" s="83">
        <v>764</v>
      </c>
      <c r="M12" s="83">
        <v>0</v>
      </c>
      <c r="N12" s="5"/>
    </row>
    <row r="13" spans="1:14">
      <c r="A13" s="224" t="s">
        <v>46</v>
      </c>
      <c r="B13" s="83">
        <v>196120</v>
      </c>
      <c r="C13" s="83">
        <v>154485</v>
      </c>
      <c r="D13" s="83">
        <v>41635</v>
      </c>
      <c r="E13" s="83">
        <v>1372</v>
      </c>
      <c r="F13" s="83">
        <v>1372</v>
      </c>
      <c r="G13" s="83">
        <v>0</v>
      </c>
      <c r="H13" s="83">
        <v>194748</v>
      </c>
      <c r="I13" s="83">
        <v>153113</v>
      </c>
      <c r="J13" s="83">
        <v>41635</v>
      </c>
      <c r="K13" s="83">
        <v>0</v>
      </c>
      <c r="L13" s="83">
        <v>0</v>
      </c>
      <c r="M13" s="83">
        <v>0</v>
      </c>
      <c r="N13" s="5"/>
    </row>
    <row r="14" spans="1:14">
      <c r="A14" s="224" t="s">
        <v>47</v>
      </c>
      <c r="B14" s="83">
        <v>999012</v>
      </c>
      <c r="C14" s="83">
        <v>611310</v>
      </c>
      <c r="D14" s="83">
        <v>387702</v>
      </c>
      <c r="E14" s="83">
        <v>775</v>
      </c>
      <c r="F14" s="83">
        <v>414</v>
      </c>
      <c r="G14" s="83">
        <v>361</v>
      </c>
      <c r="H14" s="83">
        <v>998237</v>
      </c>
      <c r="I14" s="83">
        <v>610896</v>
      </c>
      <c r="J14" s="83">
        <v>387341</v>
      </c>
      <c r="K14" s="83">
        <v>0</v>
      </c>
      <c r="L14" s="83">
        <v>0</v>
      </c>
      <c r="M14" s="83">
        <v>0</v>
      </c>
      <c r="N14" s="5"/>
    </row>
    <row r="15" spans="1:14">
      <c r="A15" s="224" t="s">
        <v>48</v>
      </c>
      <c r="B15" s="83">
        <v>231340</v>
      </c>
      <c r="C15" s="83">
        <v>99199</v>
      </c>
      <c r="D15" s="83">
        <v>132141</v>
      </c>
      <c r="E15" s="83">
        <v>0</v>
      </c>
      <c r="F15" s="83">
        <v>0</v>
      </c>
      <c r="G15" s="83">
        <v>0</v>
      </c>
      <c r="H15" s="83">
        <v>231340</v>
      </c>
      <c r="I15" s="83">
        <v>99199</v>
      </c>
      <c r="J15" s="83">
        <v>132141</v>
      </c>
      <c r="K15" s="83">
        <v>0</v>
      </c>
      <c r="L15" s="83">
        <v>0</v>
      </c>
      <c r="M15" s="83">
        <v>0</v>
      </c>
      <c r="N15" s="5"/>
    </row>
    <row r="16" spans="1:14">
      <c r="A16" s="224" t="s">
        <v>49</v>
      </c>
      <c r="B16" s="83">
        <v>269191</v>
      </c>
      <c r="C16" s="83">
        <v>16332</v>
      </c>
      <c r="D16" s="83">
        <v>252859</v>
      </c>
      <c r="E16" s="83">
        <v>16863</v>
      </c>
      <c r="F16" s="83">
        <v>2611</v>
      </c>
      <c r="G16" s="83">
        <v>14252</v>
      </c>
      <c r="H16" s="83">
        <v>252328</v>
      </c>
      <c r="I16" s="83">
        <v>13721</v>
      </c>
      <c r="J16" s="83">
        <v>238607</v>
      </c>
      <c r="K16" s="83">
        <v>0</v>
      </c>
      <c r="L16" s="83">
        <v>0</v>
      </c>
      <c r="M16" s="83">
        <v>0</v>
      </c>
      <c r="N16" s="5"/>
    </row>
    <row r="17" spans="1:14" ht="15.75" thickBot="1">
      <c r="A17" s="225" t="s">
        <v>50</v>
      </c>
      <c r="B17" s="84">
        <v>423</v>
      </c>
      <c r="C17" s="84">
        <v>423</v>
      </c>
      <c r="D17" s="84">
        <v>0</v>
      </c>
      <c r="E17" s="84">
        <v>0</v>
      </c>
      <c r="F17" s="84">
        <v>0</v>
      </c>
      <c r="G17" s="84">
        <v>0</v>
      </c>
      <c r="H17" s="84">
        <v>0</v>
      </c>
      <c r="I17" s="84">
        <v>0</v>
      </c>
      <c r="J17" s="84">
        <v>0</v>
      </c>
      <c r="K17" s="84">
        <v>423</v>
      </c>
      <c r="L17" s="84">
        <v>423</v>
      </c>
      <c r="M17" s="84">
        <v>0</v>
      </c>
      <c r="N17" s="5"/>
    </row>
    <row r="18" spans="1:14" ht="15.75" thickTop="1">
      <c r="A18" t="s">
        <v>165</v>
      </c>
    </row>
    <row r="20" spans="1:14">
      <c r="A20" s="304" t="s">
        <v>146</v>
      </c>
      <c r="B20" s="272" t="s">
        <v>2</v>
      </c>
      <c r="C20" s="272" t="s">
        <v>32</v>
      </c>
      <c r="D20" s="272" t="s">
        <v>33</v>
      </c>
    </row>
    <row r="21" spans="1:14">
      <c r="A21" s="304"/>
      <c r="B21" s="272"/>
      <c r="C21" s="272"/>
      <c r="D21" s="272"/>
    </row>
    <row r="22" spans="1:14">
      <c r="A22" s="226" t="s">
        <v>143</v>
      </c>
      <c r="B22" s="51">
        <f>B11+B12+B16</f>
        <v>1951179</v>
      </c>
      <c r="C22" s="51">
        <f>C11+C12+C16</f>
        <v>1119390</v>
      </c>
      <c r="D22" s="51">
        <f>D11+D12+D16</f>
        <v>831789</v>
      </c>
    </row>
    <row r="23" spans="1:14">
      <c r="A23" s="226" t="s">
        <v>144</v>
      </c>
      <c r="B23" s="51">
        <f>E11+E12+E16</f>
        <v>771745</v>
      </c>
      <c r="C23" s="51">
        <f>F11+F12+F16</f>
        <v>432330</v>
      </c>
      <c r="D23" s="51">
        <f>G11+G12+G16</f>
        <v>339415</v>
      </c>
    </row>
    <row r="24" spans="1:14" ht="15.75" thickBot="1">
      <c r="A24" s="227" t="s">
        <v>145</v>
      </c>
      <c r="B24" s="85">
        <f>B23/B22</f>
        <v>0.39552752464023033</v>
      </c>
      <c r="C24" s="85">
        <f>C23/C22</f>
        <v>0.38621928014364965</v>
      </c>
      <c r="D24" s="85">
        <f>D23/D22</f>
        <v>0.40805420605466047</v>
      </c>
    </row>
    <row r="25" spans="1:14" ht="15.75" thickTop="1">
      <c r="A25" t="s">
        <v>165</v>
      </c>
    </row>
  </sheetData>
  <mergeCells count="14">
    <mergeCell ref="A6:A9"/>
    <mergeCell ref="A20:A21"/>
    <mergeCell ref="B20:B21"/>
    <mergeCell ref="C20:C21"/>
    <mergeCell ref="D20:D21"/>
    <mergeCell ref="K8:M8"/>
    <mergeCell ref="B6:M6"/>
    <mergeCell ref="B7:D7"/>
    <mergeCell ref="E7:G7"/>
    <mergeCell ref="H7:J7"/>
    <mergeCell ref="K7:M7"/>
    <mergeCell ref="B8:D8"/>
    <mergeCell ref="E8:G8"/>
    <mergeCell ref="H8:J8"/>
  </mergeCells>
  <hyperlinks>
    <hyperlink ref="A1" location="INDICE!B5" display="INDICE"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39997558519241921"/>
  </sheetPr>
  <dimension ref="A1:AA15"/>
  <sheetViews>
    <sheetView showGridLines="0" workbookViewId="0"/>
  </sheetViews>
  <sheetFormatPr baseColWidth="10" defaultRowHeight="15"/>
  <cols>
    <col min="1" max="1" width="21" customWidth="1"/>
    <col min="2" max="7" width="9.140625" customWidth="1"/>
    <col min="8" max="8" width="10.5703125" customWidth="1"/>
    <col min="9" max="9" width="20.7109375" customWidth="1"/>
    <col min="10" max="10" width="21.85546875" customWidth="1"/>
    <col min="11" max="11" width="11" customWidth="1"/>
    <col min="12" max="12" width="10.7109375" customWidth="1"/>
    <col min="13" max="13" width="10.28515625" customWidth="1"/>
    <col min="14" max="14" width="10.7109375" customWidth="1"/>
    <col min="15" max="15" width="10.42578125" customWidth="1"/>
    <col min="16" max="16" width="10.7109375" customWidth="1"/>
    <col min="17" max="17" width="8.42578125" customWidth="1"/>
    <col min="18" max="18" width="10.42578125" customWidth="1"/>
    <col min="19" max="19" width="7.85546875" customWidth="1"/>
    <col min="20" max="20" width="10.42578125" customWidth="1"/>
    <col min="21" max="21" width="5.7109375" customWidth="1"/>
    <col min="22" max="22" width="10.42578125" customWidth="1"/>
    <col min="23" max="23" width="5.7109375" customWidth="1"/>
    <col min="24" max="24" width="10.42578125" customWidth="1"/>
  </cols>
  <sheetData>
    <row r="1" spans="1:27">
      <c r="A1" s="145" t="s">
        <v>153</v>
      </c>
    </row>
    <row r="3" spans="1:27" ht="15" customHeight="1">
      <c r="A3" s="265" t="s">
        <v>189</v>
      </c>
      <c r="B3" s="255"/>
      <c r="C3" s="255"/>
      <c r="D3" s="255"/>
      <c r="E3" s="255"/>
      <c r="F3" s="255"/>
      <c r="G3" s="255"/>
    </row>
    <row r="4" spans="1:27">
      <c r="A4" s="255"/>
      <c r="B4" s="255"/>
      <c r="C4" s="255"/>
      <c r="D4" s="255"/>
      <c r="E4" s="255"/>
      <c r="F4" s="255"/>
      <c r="G4" s="255"/>
    </row>
    <row r="5" spans="1:27">
      <c r="A5" s="28"/>
    </row>
    <row r="6" spans="1:27" ht="15" customHeight="1">
      <c r="A6" s="281" t="s">
        <v>132</v>
      </c>
      <c r="B6" s="281" t="s">
        <v>2</v>
      </c>
      <c r="C6" s="281" t="s">
        <v>74</v>
      </c>
      <c r="D6" s="281" t="s">
        <v>32</v>
      </c>
      <c r="E6" s="281" t="s">
        <v>74</v>
      </c>
      <c r="F6" s="281" t="s">
        <v>33</v>
      </c>
      <c r="G6" s="281" t="s">
        <v>74</v>
      </c>
      <c r="I6" s="281" t="s">
        <v>133</v>
      </c>
      <c r="J6" s="281" t="s">
        <v>2</v>
      </c>
      <c r="K6" s="281" t="s">
        <v>74</v>
      </c>
      <c r="L6" s="281" t="s">
        <v>32</v>
      </c>
      <c r="M6" s="281" t="s">
        <v>74</v>
      </c>
      <c r="N6" s="281" t="s">
        <v>33</v>
      </c>
      <c r="O6" s="281" t="s">
        <v>74</v>
      </c>
    </row>
    <row r="7" spans="1:27">
      <c r="A7" s="281"/>
      <c r="B7" s="281"/>
      <c r="C7" s="281"/>
      <c r="D7" s="281"/>
      <c r="E7" s="281"/>
      <c r="F7" s="281"/>
      <c r="G7" s="281"/>
      <c r="I7" s="281"/>
      <c r="J7" s="281"/>
      <c r="K7" s="281"/>
      <c r="L7" s="281"/>
      <c r="M7" s="281"/>
      <c r="N7" s="281"/>
      <c r="O7" s="281"/>
    </row>
    <row r="8" spans="1:27">
      <c r="A8" s="228" t="s">
        <v>2</v>
      </c>
      <c r="B8" s="86">
        <v>3378074</v>
      </c>
      <c r="C8" s="86"/>
      <c r="D8" s="86">
        <v>1984807</v>
      </c>
      <c r="E8" s="86"/>
      <c r="F8" s="87">
        <v>1393267</v>
      </c>
      <c r="G8" s="87"/>
      <c r="I8" s="230" t="s">
        <v>2</v>
      </c>
      <c r="J8" s="87">
        <v>460276</v>
      </c>
      <c r="K8" s="87"/>
      <c r="L8" s="87">
        <v>286357</v>
      </c>
      <c r="M8" s="92">
        <f>L8/J8</f>
        <v>0.62214193223196512</v>
      </c>
      <c r="N8" s="87">
        <v>173919</v>
      </c>
      <c r="O8" s="92">
        <f>N8/J8</f>
        <v>0.37785806776803482</v>
      </c>
    </row>
    <row r="9" spans="1:27">
      <c r="A9" s="228" t="s">
        <v>42</v>
      </c>
      <c r="B9" s="88">
        <v>460276</v>
      </c>
      <c r="C9" s="25">
        <f>B9/$B$8</f>
        <v>0.13625397193785571</v>
      </c>
      <c r="D9" s="88">
        <v>286357</v>
      </c>
      <c r="E9" s="25">
        <f>D9/$D$8</f>
        <v>0.14427448109564306</v>
      </c>
      <c r="F9" s="88">
        <v>173919</v>
      </c>
      <c r="G9" s="25">
        <f>F9/$F$8</f>
        <v>0.12482819158136954</v>
      </c>
      <c r="I9" s="231" t="s">
        <v>128</v>
      </c>
      <c r="J9" s="88">
        <v>84323</v>
      </c>
      <c r="K9" s="25">
        <f>J9/$J$8</f>
        <v>0.1832009489958199</v>
      </c>
      <c r="L9" s="88">
        <v>59774</v>
      </c>
      <c r="M9" s="25">
        <f>L9/$L$8</f>
        <v>0.20873944062830663</v>
      </c>
      <c r="N9" s="88">
        <v>24549</v>
      </c>
      <c r="O9" s="25">
        <f>N9/$N$8</f>
        <v>0.14115191554689252</v>
      </c>
    </row>
    <row r="10" spans="1:27" ht="15.75" thickBot="1">
      <c r="A10" s="229" t="s">
        <v>43</v>
      </c>
      <c r="B10" s="89">
        <v>2917798</v>
      </c>
      <c r="C10" s="60">
        <f>B10/$B$8</f>
        <v>0.86374602806214429</v>
      </c>
      <c r="D10" s="89">
        <v>1698450</v>
      </c>
      <c r="E10" s="60">
        <f>D10/$D$8</f>
        <v>0.855725518904357</v>
      </c>
      <c r="F10" s="89">
        <v>1219348</v>
      </c>
      <c r="G10" s="60">
        <f>F10/$F$8</f>
        <v>0.8751718084186304</v>
      </c>
      <c r="I10" s="231" t="s">
        <v>129</v>
      </c>
      <c r="J10" s="88">
        <v>201946</v>
      </c>
      <c r="K10" s="25">
        <f>J10/$J$8</f>
        <v>0.43874979360209959</v>
      </c>
      <c r="L10" s="88">
        <v>110220</v>
      </c>
      <c r="M10" s="25">
        <f>L10/$L$8</f>
        <v>0.38490415809636225</v>
      </c>
      <c r="N10" s="88">
        <v>91726</v>
      </c>
      <c r="O10" s="25">
        <f>N10/$N$8</f>
        <v>0.52740643632955575</v>
      </c>
    </row>
    <row r="11" spans="1:27" ht="15.75" thickTop="1">
      <c r="A11" s="264" t="s">
        <v>165</v>
      </c>
      <c r="B11" s="149"/>
      <c r="C11" s="149"/>
      <c r="D11" s="149"/>
      <c r="E11" s="149"/>
      <c r="F11" s="149"/>
      <c r="G11" s="149"/>
      <c r="H11" s="6"/>
      <c r="I11" s="231" t="s">
        <v>130</v>
      </c>
      <c r="J11" s="88">
        <v>141086</v>
      </c>
      <c r="K11" s="25">
        <f>J11/$J$8</f>
        <v>0.30652478078370371</v>
      </c>
      <c r="L11" s="88">
        <v>90075</v>
      </c>
      <c r="M11" s="25">
        <f>L11/$L$8</f>
        <v>0.31455490873280556</v>
      </c>
      <c r="N11" s="88">
        <v>51011</v>
      </c>
      <c r="O11" s="25">
        <f>N11/$N$8</f>
        <v>0.29330320436525048</v>
      </c>
    </row>
    <row r="12" spans="1:27" ht="15.75" thickBot="1">
      <c r="A12" s="148"/>
      <c r="B12" s="149"/>
      <c r="C12" s="149"/>
      <c r="D12" s="149"/>
      <c r="E12" s="149"/>
      <c r="F12" s="149"/>
      <c r="G12" s="149"/>
      <c r="H12" s="6"/>
      <c r="I12" s="232" t="s">
        <v>131</v>
      </c>
      <c r="J12" s="89">
        <v>32921</v>
      </c>
      <c r="K12" s="60">
        <f>J12/$J$8</f>
        <v>7.1524476618376798E-2</v>
      </c>
      <c r="L12" s="89">
        <v>26288</v>
      </c>
      <c r="M12" s="60">
        <f>L12/$L$8</f>
        <v>9.1801492542525592E-2</v>
      </c>
      <c r="N12" s="93">
        <v>6633</v>
      </c>
      <c r="O12" s="60">
        <f>N12/$N$8</f>
        <v>3.8138443758301277E-2</v>
      </c>
    </row>
    <row r="13" spans="1:27" ht="15.75" thickTop="1">
      <c r="I13" s="4" t="s">
        <v>165</v>
      </c>
    </row>
    <row r="15" spans="1:27">
      <c r="B15" s="90"/>
      <c r="C15" s="91"/>
      <c r="D15" s="91"/>
      <c r="E15" s="91"/>
      <c r="F15" s="91"/>
      <c r="G15" s="91"/>
      <c r="H15" s="91"/>
      <c r="I15" s="91"/>
      <c r="J15" s="91"/>
      <c r="K15" s="91"/>
      <c r="L15" s="91"/>
      <c r="M15" s="91"/>
      <c r="N15" s="91"/>
      <c r="O15" s="91"/>
      <c r="P15" s="91"/>
      <c r="Q15" s="91"/>
      <c r="R15" s="91"/>
      <c r="S15" s="91"/>
      <c r="T15" s="91"/>
      <c r="U15" s="91"/>
      <c r="V15" s="91"/>
      <c r="W15" s="91"/>
      <c r="X15" s="91"/>
      <c r="Y15" s="91"/>
      <c r="Z15" s="91"/>
      <c r="AA15" s="6"/>
    </row>
  </sheetData>
  <mergeCells count="14">
    <mergeCell ref="N6:N7"/>
    <mergeCell ref="O6:O7"/>
    <mergeCell ref="J6:J7"/>
    <mergeCell ref="A6:A7"/>
    <mergeCell ref="B6:B7"/>
    <mergeCell ref="C6:C7"/>
    <mergeCell ref="D6:D7"/>
    <mergeCell ref="E6:E7"/>
    <mergeCell ref="F6:F7"/>
    <mergeCell ref="G6:G7"/>
    <mergeCell ref="K6:K7"/>
    <mergeCell ref="L6:L7"/>
    <mergeCell ref="M6:M7"/>
    <mergeCell ref="I6:I7"/>
  </mergeCells>
  <hyperlinks>
    <hyperlink ref="A1" location="INDICE!B5" display="INDICE" xr:uid="{00000000-0004-0000-11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Y21"/>
  <sheetViews>
    <sheetView showGridLines="0" workbookViewId="0"/>
  </sheetViews>
  <sheetFormatPr baseColWidth="10" defaultRowHeight="15"/>
  <cols>
    <col min="1" max="1" width="32.140625" bestFit="1" customWidth="1"/>
    <col min="2" max="2" width="13.5703125" customWidth="1"/>
    <col min="3" max="3" width="12.85546875" customWidth="1"/>
    <col min="10" max="10" width="13.42578125" customWidth="1"/>
  </cols>
  <sheetData>
    <row r="1" spans="1:25">
      <c r="A1" s="145" t="s">
        <v>153</v>
      </c>
    </row>
    <row r="3" spans="1:25" ht="15.75">
      <c r="A3" s="258" t="s">
        <v>163</v>
      </c>
      <c r="D3" s="258"/>
      <c r="E3" s="258"/>
      <c r="F3" s="258"/>
      <c r="G3" s="258"/>
      <c r="H3" s="258"/>
      <c r="I3" s="258"/>
      <c r="J3" s="258"/>
    </row>
    <row r="4" spans="1:25" ht="15.75">
      <c r="C4" s="137"/>
      <c r="D4" s="137"/>
      <c r="E4" s="137"/>
      <c r="F4" s="137"/>
      <c r="G4" s="137"/>
      <c r="H4" s="137"/>
      <c r="I4" s="137"/>
      <c r="J4" s="137"/>
    </row>
    <row r="6" spans="1:25">
      <c r="B6" s="268">
        <v>2017</v>
      </c>
      <c r="C6" s="268"/>
      <c r="D6" s="268"/>
      <c r="E6" s="268"/>
      <c r="F6" s="268"/>
      <c r="G6" s="268"/>
      <c r="H6" s="268"/>
      <c r="I6" s="268"/>
      <c r="J6" s="268">
        <v>2018</v>
      </c>
      <c r="K6" s="268"/>
      <c r="L6" s="268"/>
      <c r="M6" s="268"/>
      <c r="N6" s="268"/>
      <c r="O6" s="268"/>
      <c r="P6" s="268"/>
      <c r="Q6" s="268"/>
      <c r="R6" s="269">
        <v>2019</v>
      </c>
      <c r="S6" s="269"/>
      <c r="T6" s="269"/>
      <c r="U6" s="269"/>
      <c r="V6" s="269"/>
      <c r="W6" s="269"/>
      <c r="X6" s="269"/>
      <c r="Y6" s="269"/>
    </row>
    <row r="7" spans="1:25">
      <c r="A7" s="271" t="s">
        <v>4</v>
      </c>
      <c r="B7" s="266" t="s">
        <v>20</v>
      </c>
      <c r="C7" s="266"/>
      <c r="D7" s="266" t="s">
        <v>17</v>
      </c>
      <c r="E7" s="266"/>
      <c r="F7" s="266" t="s">
        <v>18</v>
      </c>
      <c r="G7" s="266"/>
      <c r="H7" s="266" t="s">
        <v>19</v>
      </c>
      <c r="I7" s="266"/>
      <c r="J7" s="266" t="s">
        <v>20</v>
      </c>
      <c r="K7" s="266"/>
      <c r="L7" s="266" t="s">
        <v>17</v>
      </c>
      <c r="M7" s="266"/>
      <c r="N7" s="266" t="s">
        <v>18</v>
      </c>
      <c r="O7" s="266"/>
      <c r="P7" s="266" t="s">
        <v>19</v>
      </c>
      <c r="Q7" s="266"/>
      <c r="R7" s="270" t="s">
        <v>20</v>
      </c>
      <c r="S7" s="270"/>
      <c r="T7" s="270" t="s">
        <v>17</v>
      </c>
      <c r="U7" s="270"/>
      <c r="V7" s="270" t="s">
        <v>18</v>
      </c>
      <c r="W7" s="270"/>
      <c r="X7" s="270" t="s">
        <v>19</v>
      </c>
      <c r="Y7" s="270"/>
    </row>
    <row r="8" spans="1:25">
      <c r="A8" s="272"/>
      <c r="B8" s="13" t="s">
        <v>0</v>
      </c>
      <c r="C8" s="13" t="s">
        <v>1</v>
      </c>
      <c r="D8" s="13" t="s">
        <v>0</v>
      </c>
      <c r="E8" s="13" t="s">
        <v>1</v>
      </c>
      <c r="F8" s="13" t="s">
        <v>0</v>
      </c>
      <c r="G8" s="13" t="s">
        <v>1</v>
      </c>
      <c r="H8" s="13" t="s">
        <v>0</v>
      </c>
      <c r="I8" s="13" t="s">
        <v>1</v>
      </c>
      <c r="J8" s="13" t="s">
        <v>0</v>
      </c>
      <c r="K8" s="13" t="s">
        <v>1</v>
      </c>
      <c r="L8" s="13" t="s">
        <v>0</v>
      </c>
      <c r="M8" s="13" t="s">
        <v>1</v>
      </c>
      <c r="N8" s="13" t="s">
        <v>0</v>
      </c>
      <c r="O8" s="13" t="s">
        <v>1</v>
      </c>
      <c r="P8" s="13" t="s">
        <v>0</v>
      </c>
      <c r="Q8" s="13" t="s">
        <v>1</v>
      </c>
      <c r="R8" s="179" t="s">
        <v>0</v>
      </c>
      <c r="S8" s="179" t="s">
        <v>1</v>
      </c>
      <c r="T8" s="179" t="s">
        <v>0</v>
      </c>
      <c r="U8" s="179" t="s">
        <v>1</v>
      </c>
      <c r="V8" s="179" t="s">
        <v>0</v>
      </c>
      <c r="W8" s="179" t="s">
        <v>1</v>
      </c>
      <c r="X8" s="179" t="s">
        <v>0</v>
      </c>
      <c r="Y8" s="179" t="s">
        <v>1</v>
      </c>
    </row>
    <row r="9" spans="1:25">
      <c r="A9" s="180" t="s">
        <v>5</v>
      </c>
      <c r="B9" s="51">
        <v>2385286</v>
      </c>
      <c r="C9" s="51">
        <v>2400192</v>
      </c>
      <c r="D9" s="51">
        <v>2376853</v>
      </c>
      <c r="E9" s="51">
        <v>2431816</v>
      </c>
      <c r="F9" s="51">
        <v>2397800</v>
      </c>
      <c r="G9" s="51">
        <v>2434166</v>
      </c>
      <c r="H9" s="51">
        <v>2420162</v>
      </c>
      <c r="I9" s="51">
        <v>2435244</v>
      </c>
      <c r="J9" s="98">
        <v>2420072</v>
      </c>
      <c r="K9" s="98">
        <v>2458468</v>
      </c>
      <c r="L9" s="98">
        <v>2417753</v>
      </c>
      <c r="M9" s="98">
        <v>2484256</v>
      </c>
      <c r="N9" s="98">
        <v>2452922</v>
      </c>
      <c r="O9" s="98">
        <v>2472367</v>
      </c>
      <c r="P9" s="98">
        <v>2474866</v>
      </c>
      <c r="Q9" s="98">
        <v>2473867</v>
      </c>
      <c r="R9" s="176">
        <v>2458886</v>
      </c>
      <c r="S9" s="176">
        <v>2513176</v>
      </c>
      <c r="T9" s="176">
        <v>2466224</v>
      </c>
      <c r="U9" s="176">
        <v>2529293</v>
      </c>
      <c r="V9" s="176">
        <v>2483646</v>
      </c>
      <c r="W9" s="176">
        <v>2535388</v>
      </c>
      <c r="X9" s="94"/>
      <c r="Y9" s="94"/>
    </row>
    <row r="10" spans="1:25">
      <c r="A10" s="180" t="s">
        <v>6</v>
      </c>
      <c r="B10" s="51">
        <v>2002928</v>
      </c>
      <c r="C10" s="51">
        <v>1354197</v>
      </c>
      <c r="D10" s="51">
        <v>2013028</v>
      </c>
      <c r="E10" s="51">
        <v>1411672</v>
      </c>
      <c r="F10" s="51">
        <v>2024226</v>
      </c>
      <c r="G10" s="51">
        <v>1441573</v>
      </c>
      <c r="H10" s="51">
        <v>2044841</v>
      </c>
      <c r="I10" s="51">
        <v>1396779</v>
      </c>
      <c r="J10" s="98">
        <v>2070007</v>
      </c>
      <c r="K10" s="98">
        <v>1436923</v>
      </c>
      <c r="L10" s="98">
        <v>2027072</v>
      </c>
      <c r="M10" s="98">
        <v>1466038</v>
      </c>
      <c r="N10" s="98">
        <v>2055003</v>
      </c>
      <c r="O10" s="98">
        <v>1509610</v>
      </c>
      <c r="P10" s="98">
        <v>2105796</v>
      </c>
      <c r="Q10" s="98">
        <v>1457141</v>
      </c>
      <c r="R10" s="176">
        <v>2119923</v>
      </c>
      <c r="S10" s="176">
        <v>1540059</v>
      </c>
      <c r="T10" s="176">
        <v>2067186</v>
      </c>
      <c r="U10" s="176">
        <v>1488588</v>
      </c>
      <c r="V10" s="176">
        <v>2095365</v>
      </c>
      <c r="W10" s="176">
        <v>1506975</v>
      </c>
      <c r="X10" s="94"/>
      <c r="Y10" s="94"/>
    </row>
    <row r="11" spans="1:25">
      <c r="A11" s="180" t="s">
        <v>7</v>
      </c>
      <c r="B11" s="51">
        <v>1897714</v>
      </c>
      <c r="C11" s="51">
        <v>1246400</v>
      </c>
      <c r="D11" s="51">
        <v>1891035</v>
      </c>
      <c r="E11" s="51">
        <v>1284987</v>
      </c>
      <c r="F11" s="51">
        <v>1939403</v>
      </c>
      <c r="G11" s="51">
        <v>1334663</v>
      </c>
      <c r="H11" s="51">
        <v>1948600</v>
      </c>
      <c r="I11" s="51">
        <v>1313922</v>
      </c>
      <c r="J11" s="98">
        <v>1948151</v>
      </c>
      <c r="K11" s="98">
        <v>1298621</v>
      </c>
      <c r="L11" s="98">
        <v>1911430</v>
      </c>
      <c r="M11" s="98">
        <v>1373948</v>
      </c>
      <c r="N11" s="98">
        <v>1944828</v>
      </c>
      <c r="O11" s="98">
        <v>1406792</v>
      </c>
      <c r="P11" s="98">
        <v>2004701</v>
      </c>
      <c r="Q11" s="98">
        <v>1358653</v>
      </c>
      <c r="R11" s="176">
        <v>2004253</v>
      </c>
      <c r="S11" s="176">
        <v>1402994</v>
      </c>
      <c r="T11" s="176">
        <v>1918417</v>
      </c>
      <c r="U11" s="176">
        <v>1372674</v>
      </c>
      <c r="V11" s="176">
        <v>1984807</v>
      </c>
      <c r="W11" s="176">
        <v>1393267</v>
      </c>
      <c r="X11" s="94"/>
      <c r="Y11" s="94"/>
    </row>
    <row r="12" spans="1:25">
      <c r="A12" s="180" t="s">
        <v>8</v>
      </c>
      <c r="B12" s="51">
        <v>105214</v>
      </c>
      <c r="C12" s="51">
        <v>107797</v>
      </c>
      <c r="D12" s="51">
        <v>121993</v>
      </c>
      <c r="E12" s="51">
        <v>126685</v>
      </c>
      <c r="F12" s="51">
        <v>84823</v>
      </c>
      <c r="G12" s="51">
        <v>106910</v>
      </c>
      <c r="H12" s="51">
        <v>96241</v>
      </c>
      <c r="I12" s="51">
        <v>82857</v>
      </c>
      <c r="J12" s="98">
        <v>121856</v>
      </c>
      <c r="K12" s="98">
        <v>138302</v>
      </c>
      <c r="L12" s="98">
        <v>115642</v>
      </c>
      <c r="M12" s="98">
        <v>92090</v>
      </c>
      <c r="N12" s="98">
        <v>110175</v>
      </c>
      <c r="O12" s="98">
        <v>102818</v>
      </c>
      <c r="P12" s="98">
        <v>101095</v>
      </c>
      <c r="Q12" s="98">
        <v>98488</v>
      </c>
      <c r="R12" s="176">
        <v>115670</v>
      </c>
      <c r="S12" s="176">
        <v>137065</v>
      </c>
      <c r="T12" s="176">
        <v>148769</v>
      </c>
      <c r="U12" s="176">
        <v>115914</v>
      </c>
      <c r="V12" s="176">
        <v>110558</v>
      </c>
      <c r="W12" s="176">
        <v>113708</v>
      </c>
      <c r="X12" s="94"/>
      <c r="Y12" s="94"/>
    </row>
    <row r="13" spans="1:25">
      <c r="A13" s="180" t="s">
        <v>9</v>
      </c>
      <c r="B13" s="51">
        <v>81829</v>
      </c>
      <c r="C13" s="51">
        <v>124213</v>
      </c>
      <c r="D13" s="51">
        <v>78696</v>
      </c>
      <c r="E13" s="51">
        <v>103412</v>
      </c>
      <c r="F13" s="51">
        <v>72962</v>
      </c>
      <c r="G13" s="51">
        <v>107883</v>
      </c>
      <c r="H13" s="51">
        <v>72303</v>
      </c>
      <c r="I13" s="51">
        <v>112606</v>
      </c>
      <c r="J13" s="98">
        <v>84804</v>
      </c>
      <c r="K13" s="98">
        <v>97368</v>
      </c>
      <c r="L13" s="98">
        <v>75362</v>
      </c>
      <c r="M13" s="98">
        <v>97194</v>
      </c>
      <c r="N13" s="98">
        <v>72095</v>
      </c>
      <c r="O13" s="98">
        <v>112015</v>
      </c>
      <c r="P13" s="98">
        <v>83274</v>
      </c>
      <c r="Q13" s="98">
        <v>127428</v>
      </c>
      <c r="R13" s="176">
        <v>126202</v>
      </c>
      <c r="S13" s="176">
        <v>136499</v>
      </c>
      <c r="T13" s="176">
        <v>125472</v>
      </c>
      <c r="U13" s="176">
        <v>138088</v>
      </c>
      <c r="V13" s="176">
        <v>90727</v>
      </c>
      <c r="W13" s="176">
        <v>148326</v>
      </c>
      <c r="X13" s="94"/>
      <c r="Y13" s="94"/>
    </row>
    <row r="14" spans="1:25">
      <c r="A14" s="180" t="s">
        <v>10</v>
      </c>
      <c r="B14" s="51">
        <v>187043</v>
      </c>
      <c r="C14" s="51">
        <v>232010</v>
      </c>
      <c r="D14" s="51">
        <v>200689</v>
      </c>
      <c r="E14" s="51">
        <v>230097</v>
      </c>
      <c r="F14" s="51">
        <v>157785</v>
      </c>
      <c r="G14" s="51">
        <v>214793</v>
      </c>
      <c r="H14" s="51">
        <v>168544</v>
      </c>
      <c r="I14" s="51">
        <v>195463</v>
      </c>
      <c r="J14" s="98">
        <v>206660</v>
      </c>
      <c r="K14" s="98">
        <v>235670</v>
      </c>
      <c r="L14" s="98">
        <v>191004</v>
      </c>
      <c r="M14" s="98">
        <v>189284</v>
      </c>
      <c r="N14" s="98">
        <v>182270</v>
      </c>
      <c r="O14" s="98">
        <v>214833</v>
      </c>
      <c r="P14" s="98">
        <v>184369</v>
      </c>
      <c r="Q14" s="98">
        <v>225916</v>
      </c>
      <c r="R14" s="176">
        <v>241872</v>
      </c>
      <c r="S14" s="176">
        <v>273564</v>
      </c>
      <c r="T14" s="176">
        <v>274241</v>
      </c>
      <c r="U14" s="176">
        <v>254002</v>
      </c>
      <c r="V14" s="176">
        <v>201285</v>
      </c>
      <c r="W14" s="176">
        <v>262034</v>
      </c>
      <c r="X14" s="94"/>
      <c r="Y14" s="94"/>
    </row>
    <row r="15" spans="1:25">
      <c r="A15" s="181" t="s">
        <v>11</v>
      </c>
      <c r="B15" s="99"/>
      <c r="C15" s="99"/>
      <c r="D15" s="99"/>
      <c r="E15" s="99"/>
      <c r="F15" s="99"/>
      <c r="G15" s="99"/>
      <c r="H15" s="99"/>
      <c r="I15" s="99"/>
      <c r="J15" s="100"/>
      <c r="K15" s="100"/>
      <c r="L15" s="100"/>
      <c r="M15" s="100"/>
      <c r="N15" s="100"/>
      <c r="O15" s="100"/>
      <c r="P15" s="100"/>
      <c r="Q15" s="100"/>
      <c r="R15" s="177"/>
      <c r="S15" s="177"/>
      <c r="T15" s="177"/>
      <c r="U15" s="177"/>
      <c r="V15" s="177"/>
      <c r="W15" s="177"/>
      <c r="X15" s="94"/>
      <c r="Y15" s="94"/>
    </row>
    <row r="16" spans="1:25">
      <c r="A16" s="182" t="s">
        <v>12</v>
      </c>
      <c r="B16" s="101">
        <v>83.97014026829487</v>
      </c>
      <c r="C16" s="101">
        <v>56.420361371090308</v>
      </c>
      <c r="D16" s="101">
        <v>84.692995317758403</v>
      </c>
      <c r="E16" s="101">
        <v>58.050115633748611</v>
      </c>
      <c r="F16" s="101">
        <v>84.420135123863531</v>
      </c>
      <c r="G16" s="101">
        <v>59.222460588143946</v>
      </c>
      <c r="H16" s="101">
        <v>84.49190591373636</v>
      </c>
      <c r="I16" s="101">
        <v>57.356839807427903</v>
      </c>
      <c r="J16" s="95">
        <v>85.534934497816593</v>
      </c>
      <c r="K16" s="95">
        <v>58.447903328414284</v>
      </c>
      <c r="L16" s="95">
        <v>83.841153335348977</v>
      </c>
      <c r="M16" s="95">
        <v>59.013161284505301</v>
      </c>
      <c r="N16" s="95">
        <v>83.777755672622291</v>
      </c>
      <c r="O16" s="95">
        <v>61.059300662078087</v>
      </c>
      <c r="P16" s="95">
        <v>85.087273411974635</v>
      </c>
      <c r="Q16" s="95">
        <v>58.901347566380892</v>
      </c>
      <c r="R16" s="97">
        <v>86.214773682065797</v>
      </c>
      <c r="S16" s="97">
        <v>61.279393086675981</v>
      </c>
      <c r="T16" s="97">
        <v>83.819880108214022</v>
      </c>
      <c r="U16" s="97">
        <v>58.853916885074206</v>
      </c>
      <c r="V16" s="97">
        <v>84.366491843040436</v>
      </c>
      <c r="W16" s="97">
        <v>59.43764820216866</v>
      </c>
      <c r="X16" s="94"/>
      <c r="Y16" s="94"/>
    </row>
    <row r="17" spans="1:25">
      <c r="A17" s="182" t="s">
        <v>13</v>
      </c>
      <c r="B17" s="101">
        <v>79.559180743944339</v>
      </c>
      <c r="C17" s="101">
        <v>51.929178999013416</v>
      </c>
      <c r="D17" s="101">
        <v>79.56045241333814</v>
      </c>
      <c r="E17" s="101">
        <v>52.84063432430743</v>
      </c>
      <c r="F17" s="101">
        <v>80.882600717324209</v>
      </c>
      <c r="G17" s="101">
        <v>54.830401870702325</v>
      </c>
      <c r="H17" s="101">
        <v>80.515271291756505</v>
      </c>
      <c r="I17" s="101">
        <v>53.954429207093824</v>
      </c>
      <c r="J17" s="95">
        <v>80.499712405250762</v>
      </c>
      <c r="K17" s="95">
        <v>52.822367425567464</v>
      </c>
      <c r="L17" s="95">
        <v>79.058117185667854</v>
      </c>
      <c r="M17" s="95">
        <v>55.306216428580598</v>
      </c>
      <c r="N17" s="95">
        <v>79.286173795986997</v>
      </c>
      <c r="O17" s="95">
        <v>56.900613865174542</v>
      </c>
      <c r="P17" s="95">
        <v>81.002405786818358</v>
      </c>
      <c r="Q17" s="95">
        <v>54.920211959656683</v>
      </c>
      <c r="R17" s="97">
        <v>81.510610902660801</v>
      </c>
      <c r="S17" s="97">
        <v>55.825537089324428</v>
      </c>
      <c r="T17" s="97">
        <v>77.787621886738592</v>
      </c>
      <c r="U17" s="97">
        <v>54.271055192103091</v>
      </c>
      <c r="V17" s="97">
        <v>79.915052306166018</v>
      </c>
      <c r="W17" s="97">
        <v>54.952811956197635</v>
      </c>
      <c r="X17" s="94"/>
      <c r="Y17" s="94"/>
    </row>
    <row r="18" spans="1:25">
      <c r="A18" s="182" t="s">
        <v>14</v>
      </c>
      <c r="B18" s="101">
        <v>5.2530095939544506</v>
      </c>
      <c r="C18" s="101">
        <v>7.9602155373258103</v>
      </c>
      <c r="D18" s="101">
        <v>6.0601740263920814</v>
      </c>
      <c r="E18" s="101">
        <v>8.9741101332320827</v>
      </c>
      <c r="F18" s="101">
        <v>4.1903917843165734</v>
      </c>
      <c r="G18" s="101">
        <v>7.4162043822962831</v>
      </c>
      <c r="H18" s="101">
        <v>4.7065273045679348</v>
      </c>
      <c r="I18" s="101">
        <v>5.9320049914839785</v>
      </c>
      <c r="J18" s="95">
        <v>5.8867433781624889</v>
      </c>
      <c r="K18" s="95">
        <v>9.6248720355927215</v>
      </c>
      <c r="L18" s="95">
        <v>5.704878761089887</v>
      </c>
      <c r="M18" s="95">
        <v>6.281556139745355</v>
      </c>
      <c r="N18" s="95">
        <v>5.36130604188899</v>
      </c>
      <c r="O18" s="95">
        <v>6.8108981789998744</v>
      </c>
      <c r="P18" s="95">
        <v>4.8007974181734605</v>
      </c>
      <c r="Q18" s="95">
        <v>6.7589890065546161</v>
      </c>
      <c r="R18" s="97">
        <v>5.4563302535044906</v>
      </c>
      <c r="S18" s="97">
        <v>8.8999837019231087</v>
      </c>
      <c r="T18" s="97">
        <v>7.1966915410611332</v>
      </c>
      <c r="U18" s="97">
        <v>7.7868422961894082</v>
      </c>
      <c r="V18" s="97">
        <v>5.2763122415426436</v>
      </c>
      <c r="W18" s="97">
        <v>7.5454470047611935</v>
      </c>
      <c r="X18" s="94"/>
      <c r="Y18" s="94"/>
    </row>
    <row r="19" spans="1:25" ht="26.25">
      <c r="A19" s="183" t="s">
        <v>15</v>
      </c>
      <c r="B19" s="101">
        <v>4.0854688735690949</v>
      </c>
      <c r="C19" s="101">
        <v>9.1724468448829821</v>
      </c>
      <c r="D19" s="101">
        <v>3.909334594451741</v>
      </c>
      <c r="E19" s="101">
        <v>7.3254977076828043</v>
      </c>
      <c r="F19" s="101">
        <v>3.6044394252420431</v>
      </c>
      <c r="G19" s="101">
        <v>7.4837000970467678</v>
      </c>
      <c r="H19" s="101">
        <v>3.5358739383648898</v>
      </c>
      <c r="I19" s="101">
        <v>8.0618336902258694</v>
      </c>
      <c r="J19" s="95">
        <v>4.0967977402974967</v>
      </c>
      <c r="K19" s="95">
        <v>6.776145973027087</v>
      </c>
      <c r="L19" s="95">
        <v>3.7177761816057844</v>
      </c>
      <c r="M19" s="95">
        <v>6.6297053691650554</v>
      </c>
      <c r="N19" s="95">
        <v>3.5082673845244994</v>
      </c>
      <c r="O19" s="95">
        <v>7.4201283775279707</v>
      </c>
      <c r="P19" s="95">
        <v>3.9545141124781318</v>
      </c>
      <c r="Q19" s="95">
        <v>8.7450699692068223</v>
      </c>
      <c r="R19" s="97">
        <v>5.9531407508668952</v>
      </c>
      <c r="S19" s="97">
        <v>8.8632318631948515</v>
      </c>
      <c r="T19" s="97">
        <v>6.069700549442576</v>
      </c>
      <c r="U19" s="97">
        <v>9.2764418361561418</v>
      </c>
      <c r="V19" s="97">
        <v>4.329890019161339</v>
      </c>
      <c r="W19" s="97">
        <v>9.842631762305281</v>
      </c>
      <c r="X19" s="94"/>
      <c r="Y19" s="94"/>
    </row>
    <row r="20" spans="1:25" ht="15.75" thickBot="1">
      <c r="A20" s="184" t="s">
        <v>16</v>
      </c>
      <c r="B20" s="102">
        <v>9.3384784675235455</v>
      </c>
      <c r="C20" s="102">
        <v>17.132662382208792</v>
      </c>
      <c r="D20" s="102">
        <v>9.9695086208438219</v>
      </c>
      <c r="E20" s="102">
        <v>16.299607840914888</v>
      </c>
      <c r="F20" s="102">
        <v>7.794831209558617</v>
      </c>
      <c r="G20" s="102">
        <v>14.899904479343052</v>
      </c>
      <c r="H20" s="102">
        <v>8.2424012429328251</v>
      </c>
      <c r="I20" s="102">
        <v>13.993838681709846</v>
      </c>
      <c r="J20" s="96">
        <v>9.9835411184599856</v>
      </c>
      <c r="K20" s="96">
        <v>16.401018008619808</v>
      </c>
      <c r="L20" s="96">
        <v>9.4226549426956705</v>
      </c>
      <c r="M20" s="96">
        <v>12.91126150891041</v>
      </c>
      <c r="N20" s="96">
        <v>8.8695734264134884</v>
      </c>
      <c r="O20" s="96">
        <v>14.231026556527846</v>
      </c>
      <c r="P20" s="96">
        <v>8.7553115306515927</v>
      </c>
      <c r="Q20" s="96">
        <v>15.50405897576144</v>
      </c>
      <c r="R20" s="178">
        <v>11.409471004371385</v>
      </c>
      <c r="S20" s="178">
        <v>17.76321556511796</v>
      </c>
      <c r="T20" s="178">
        <v>13.266392090503709</v>
      </c>
      <c r="U20" s="178">
        <v>17.063284132345551</v>
      </c>
      <c r="V20" s="178">
        <v>9.6062022607039825</v>
      </c>
      <c r="W20" s="178">
        <v>17.388078767066474</v>
      </c>
      <c r="X20" s="94"/>
      <c r="Y20" s="94"/>
    </row>
    <row r="21" spans="1:25" ht="15.75" customHeight="1" thickTop="1">
      <c r="A21" s="267" t="s">
        <v>165</v>
      </c>
      <c r="B21" s="267"/>
      <c r="C21" s="267"/>
      <c r="D21" s="267"/>
      <c r="E21" s="267"/>
      <c r="F21" s="267"/>
      <c r="G21" s="267"/>
      <c r="H21" s="267"/>
      <c r="I21" s="267"/>
      <c r="J21" s="267"/>
      <c r="K21" s="267"/>
      <c r="L21" s="267"/>
      <c r="M21" s="267"/>
      <c r="N21" s="267"/>
      <c r="O21" s="267"/>
      <c r="P21" s="267"/>
      <c r="Q21" s="267"/>
      <c r="R21" s="267"/>
      <c r="S21" s="267"/>
      <c r="T21" s="267"/>
      <c r="U21" s="267"/>
      <c r="V21" s="267"/>
      <c r="W21" s="267"/>
      <c r="X21" s="94"/>
      <c r="Y21" s="94"/>
    </row>
  </sheetData>
  <mergeCells count="17">
    <mergeCell ref="D7:E7"/>
    <mergeCell ref="F7:G7"/>
    <mergeCell ref="A21:W21"/>
    <mergeCell ref="J6:Q6"/>
    <mergeCell ref="J7:K7"/>
    <mergeCell ref="R6:Y6"/>
    <mergeCell ref="R7:S7"/>
    <mergeCell ref="T7:U7"/>
    <mergeCell ref="V7:W7"/>
    <mergeCell ref="X7:Y7"/>
    <mergeCell ref="L7:M7"/>
    <mergeCell ref="N7:O7"/>
    <mergeCell ref="P7:Q7"/>
    <mergeCell ref="B6:I6"/>
    <mergeCell ref="H7:I7"/>
    <mergeCell ref="A7:A8"/>
    <mergeCell ref="B7:C7"/>
  </mergeCells>
  <hyperlinks>
    <hyperlink ref="A1" location="INDICE!B5" display="INDICE"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G22"/>
  <sheetViews>
    <sheetView showGridLines="0" workbookViewId="0"/>
  </sheetViews>
  <sheetFormatPr baseColWidth="10" defaultRowHeight="15"/>
  <cols>
    <col min="1" max="1" width="44.140625" customWidth="1"/>
    <col min="7" max="7" width="15.28515625" customWidth="1"/>
  </cols>
  <sheetData>
    <row r="1" spans="1:7">
      <c r="A1" s="145" t="s">
        <v>153</v>
      </c>
    </row>
    <row r="3" spans="1:7" ht="15.75">
      <c r="A3" s="258" t="s">
        <v>192</v>
      </c>
      <c r="B3" s="259"/>
      <c r="C3" s="259"/>
      <c r="D3" s="259"/>
      <c r="E3" s="259"/>
      <c r="F3" s="259"/>
      <c r="G3" s="259"/>
    </row>
    <row r="5" spans="1:7">
      <c r="A5" s="103" t="s">
        <v>72</v>
      </c>
    </row>
    <row r="6" spans="1:7">
      <c r="A6" s="271" t="s">
        <v>30</v>
      </c>
      <c r="B6" s="271" t="s">
        <v>28</v>
      </c>
      <c r="C6" s="271"/>
      <c r="D6" s="271"/>
      <c r="E6" s="271"/>
      <c r="F6" s="271"/>
      <c r="G6" s="271"/>
    </row>
    <row r="7" spans="1:7">
      <c r="A7" s="272"/>
      <c r="B7" s="133" t="s">
        <v>23</v>
      </c>
      <c r="C7" s="133" t="s">
        <v>24</v>
      </c>
      <c r="D7" s="133" t="s">
        <v>25</v>
      </c>
      <c r="E7" s="133" t="s">
        <v>26</v>
      </c>
      <c r="F7" s="133" t="s">
        <v>27</v>
      </c>
      <c r="G7" s="133" t="s">
        <v>21</v>
      </c>
    </row>
    <row r="8" spans="1:7">
      <c r="A8" s="19" t="s">
        <v>5</v>
      </c>
      <c r="B8" s="14">
        <v>1312677</v>
      </c>
      <c r="C8" s="14">
        <v>1180667</v>
      </c>
      <c r="D8" s="14">
        <v>894591</v>
      </c>
      <c r="E8" s="14">
        <v>671010</v>
      </c>
      <c r="F8" s="14">
        <v>494696</v>
      </c>
      <c r="G8" s="14">
        <v>465393</v>
      </c>
    </row>
    <row r="9" spans="1:7">
      <c r="A9" s="19" t="s">
        <v>6</v>
      </c>
      <c r="B9" s="14">
        <v>761313</v>
      </c>
      <c r="C9" s="14">
        <v>989422</v>
      </c>
      <c r="D9" s="14">
        <v>785285</v>
      </c>
      <c r="E9" s="14">
        <v>544935</v>
      </c>
      <c r="F9" s="14">
        <v>344527</v>
      </c>
      <c r="G9" s="14">
        <v>176858</v>
      </c>
    </row>
    <row r="10" spans="1:7">
      <c r="A10" s="19" t="s">
        <v>7</v>
      </c>
      <c r="B10" s="14">
        <v>661802</v>
      </c>
      <c r="C10" s="14">
        <v>926459</v>
      </c>
      <c r="D10" s="14">
        <v>755216</v>
      </c>
      <c r="E10" s="14">
        <v>529948</v>
      </c>
      <c r="F10" s="14">
        <v>332036</v>
      </c>
      <c r="G10" s="14">
        <v>172613</v>
      </c>
    </row>
    <row r="11" spans="1:7">
      <c r="A11" s="19" t="s">
        <v>8</v>
      </c>
      <c r="B11" s="14">
        <v>99511</v>
      </c>
      <c r="C11" s="14">
        <v>62963</v>
      </c>
      <c r="D11" s="14">
        <v>30069</v>
      </c>
      <c r="E11" s="14">
        <v>14987</v>
      </c>
      <c r="F11" s="14">
        <v>12491</v>
      </c>
      <c r="G11" s="14">
        <v>4245</v>
      </c>
    </row>
    <row r="12" spans="1:7">
      <c r="A12" s="19" t="s">
        <v>9</v>
      </c>
      <c r="B12" s="14">
        <v>60986</v>
      </c>
      <c r="C12" s="14">
        <v>58601</v>
      </c>
      <c r="D12" s="14">
        <v>45973</v>
      </c>
      <c r="E12" s="14">
        <v>33264</v>
      </c>
      <c r="F12" s="14">
        <v>29177</v>
      </c>
      <c r="G12" s="14">
        <v>11052</v>
      </c>
    </row>
    <row r="13" spans="1:7" ht="15.75" thickBot="1">
      <c r="A13" s="104" t="s">
        <v>10</v>
      </c>
      <c r="B13" s="105">
        <v>160497</v>
      </c>
      <c r="C13" s="105">
        <v>121564</v>
      </c>
      <c r="D13" s="105">
        <v>76042</v>
      </c>
      <c r="E13" s="105">
        <v>48251</v>
      </c>
      <c r="F13" s="105">
        <v>41668</v>
      </c>
      <c r="G13" s="105">
        <v>15297</v>
      </c>
    </row>
    <row r="14" spans="1:7" ht="15.75" thickTop="1">
      <c r="A14" s="274" t="s">
        <v>165</v>
      </c>
      <c r="B14" s="274"/>
      <c r="C14" s="274"/>
      <c r="D14" s="274"/>
      <c r="E14" s="274"/>
      <c r="F14" s="274"/>
      <c r="G14" s="274"/>
    </row>
    <row r="16" spans="1:7">
      <c r="A16" s="133" t="s">
        <v>29</v>
      </c>
      <c r="B16" s="133" t="s">
        <v>23</v>
      </c>
      <c r="C16" s="133" t="s">
        <v>24</v>
      </c>
      <c r="D16" s="133" t="s">
        <v>25</v>
      </c>
      <c r="E16" s="133" t="s">
        <v>26</v>
      </c>
      <c r="F16" s="133" t="s">
        <v>27</v>
      </c>
      <c r="G16" s="133" t="s">
        <v>21</v>
      </c>
    </row>
    <row r="17" spans="1:7">
      <c r="A17" s="16" t="s">
        <v>12</v>
      </c>
      <c r="B17" s="17">
        <v>57.9969786931591</v>
      </c>
      <c r="C17" s="17">
        <v>83.801952625083999</v>
      </c>
      <c r="D17" s="17">
        <v>87.781455436059602</v>
      </c>
      <c r="E17" s="17">
        <v>81.211159297178881</v>
      </c>
      <c r="F17" s="17">
        <v>69.644185519996114</v>
      </c>
      <c r="G17" s="17">
        <v>38.001860792921249</v>
      </c>
    </row>
    <row r="18" spans="1:7">
      <c r="A18" s="16" t="s">
        <v>13</v>
      </c>
      <c r="B18" s="17">
        <v>50.416210537702703</v>
      </c>
      <c r="C18" s="17">
        <v>78.469119573935757</v>
      </c>
      <c r="D18" s="17">
        <v>84.420254619149986</v>
      </c>
      <c r="E18" s="17">
        <v>78.977660541571666</v>
      </c>
      <c r="F18" s="17">
        <v>67.119200478677811</v>
      </c>
      <c r="G18" s="17">
        <v>37.089728466049124</v>
      </c>
    </row>
    <row r="19" spans="1:7">
      <c r="A19" s="16" t="s">
        <v>14</v>
      </c>
      <c r="B19" s="17">
        <v>13.070970809640714</v>
      </c>
      <c r="C19" s="17">
        <v>6.3636143121943922</v>
      </c>
      <c r="D19" s="17">
        <v>3.829055693155988</v>
      </c>
      <c r="E19" s="17">
        <v>2.7502362667107088</v>
      </c>
      <c r="F19" s="17" t="s">
        <v>22</v>
      </c>
      <c r="G19" s="17" t="s">
        <v>22</v>
      </c>
    </row>
    <row r="20" spans="1:7" ht="26.25">
      <c r="A20" s="18" t="s">
        <v>15</v>
      </c>
      <c r="B20" s="17">
        <v>8.0106342594964222</v>
      </c>
      <c r="C20" s="17">
        <v>5.9227508585820816</v>
      </c>
      <c r="D20" s="17">
        <v>5.8543076717370131</v>
      </c>
      <c r="E20" s="17">
        <v>6.1042142640865427</v>
      </c>
      <c r="F20" s="17">
        <v>8.4687121764041713</v>
      </c>
      <c r="G20" s="17" t="s">
        <v>22</v>
      </c>
    </row>
    <row r="21" spans="1:7" ht="15.75" thickBot="1">
      <c r="A21" s="106" t="s">
        <v>16</v>
      </c>
      <c r="B21" s="107">
        <v>21.081605069137137</v>
      </c>
      <c r="C21" s="107">
        <v>12.286365170776474</v>
      </c>
      <c r="D21" s="107">
        <v>9.6833633648930011</v>
      </c>
      <c r="E21" s="107">
        <v>8.8544505307972496</v>
      </c>
      <c r="F21" s="107">
        <v>12.094262568681119</v>
      </c>
      <c r="G21" s="107">
        <v>8.6493118773253119</v>
      </c>
    </row>
    <row r="22" spans="1:7" ht="15.75" thickTop="1">
      <c r="A22" s="273" t="s">
        <v>165</v>
      </c>
      <c r="B22" s="273"/>
      <c r="C22" s="273"/>
      <c r="D22" s="273"/>
      <c r="E22" s="273"/>
      <c r="F22" s="273"/>
      <c r="G22" s="273"/>
    </row>
  </sheetData>
  <mergeCells count="4">
    <mergeCell ref="B6:G6"/>
    <mergeCell ref="A6:A7"/>
    <mergeCell ref="A22:G22"/>
    <mergeCell ref="A14:G14"/>
  </mergeCells>
  <hyperlinks>
    <hyperlink ref="A1" location="INDICE!B5" display="I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E50"/>
  <sheetViews>
    <sheetView showGridLines="0" workbookViewId="0"/>
  </sheetViews>
  <sheetFormatPr baseColWidth="10" defaultRowHeight="12.75"/>
  <cols>
    <col min="1" max="1" width="41.85546875" style="234" customWidth="1"/>
    <col min="2" max="2" width="25.28515625" style="234" customWidth="1"/>
    <col min="3" max="3" width="22.7109375" style="234" customWidth="1"/>
    <col min="4" max="16384" width="11.42578125" style="234"/>
  </cols>
  <sheetData>
    <row r="1" spans="1:3">
      <c r="A1" s="233" t="s">
        <v>153</v>
      </c>
    </row>
    <row r="4" spans="1:3" ht="15.75">
      <c r="A4" s="258" t="s">
        <v>176</v>
      </c>
      <c r="B4" s="253"/>
      <c r="C4" s="253"/>
    </row>
    <row r="5" spans="1:3" ht="15">
      <c r="A5" s="235"/>
      <c r="B5" s="235"/>
      <c r="C5" s="235"/>
    </row>
    <row r="7" spans="1:3" ht="15" customHeight="1">
      <c r="A7" s="275" t="s">
        <v>12</v>
      </c>
      <c r="B7" s="276" t="s">
        <v>0</v>
      </c>
      <c r="C7" s="276" t="s">
        <v>1</v>
      </c>
    </row>
    <row r="8" spans="1:3">
      <c r="A8" s="278"/>
      <c r="B8" s="277"/>
      <c r="C8" s="277"/>
    </row>
    <row r="9" spans="1:3">
      <c r="A9" s="236" t="s">
        <v>41</v>
      </c>
      <c r="B9" s="237">
        <v>0.84366491843040436</v>
      </c>
      <c r="C9" s="237">
        <v>0.59437648202168658</v>
      </c>
    </row>
    <row r="10" spans="1:3">
      <c r="A10" s="238" t="s">
        <v>35</v>
      </c>
      <c r="B10" s="237">
        <v>0.77212452580977098</v>
      </c>
      <c r="C10" s="237">
        <v>0.53439113822998718</v>
      </c>
    </row>
    <row r="11" spans="1:3">
      <c r="A11" s="239" t="s">
        <v>36</v>
      </c>
      <c r="B11" s="237">
        <v>0.97573230208591955</v>
      </c>
      <c r="C11" s="237">
        <v>0.77264049572453586</v>
      </c>
    </row>
    <row r="12" spans="1:3">
      <c r="A12" s="239" t="s">
        <v>37</v>
      </c>
      <c r="B12" s="237">
        <v>0.94438527316121013</v>
      </c>
      <c r="C12" s="237">
        <v>0.64435694170274593</v>
      </c>
    </row>
    <row r="13" spans="1:3" ht="13.5" thickBot="1">
      <c r="A13" s="240" t="s">
        <v>38</v>
      </c>
      <c r="B13" s="241">
        <v>0.63222754491017963</v>
      </c>
      <c r="C13" s="241">
        <v>0.31223867230136299</v>
      </c>
    </row>
    <row r="14" spans="1:3" ht="13.5" thickTop="1">
      <c r="A14" s="242" t="s">
        <v>165</v>
      </c>
      <c r="B14" s="237"/>
      <c r="C14" s="237"/>
    </row>
    <row r="15" spans="1:3">
      <c r="A15" s="242"/>
      <c r="B15" s="237"/>
      <c r="C15" s="237"/>
    </row>
    <row r="16" spans="1:3" ht="15" customHeight="1">
      <c r="A16" s="275" t="s">
        <v>157</v>
      </c>
      <c r="B16" s="276" t="s">
        <v>0</v>
      </c>
      <c r="C16" s="276" t="s">
        <v>1</v>
      </c>
    </row>
    <row r="17" spans="1:5">
      <c r="A17" s="278"/>
      <c r="B17" s="277"/>
      <c r="C17" s="277"/>
    </row>
    <row r="18" spans="1:5">
      <c r="A18" s="236" t="s">
        <v>41</v>
      </c>
      <c r="B18" s="237">
        <v>0.79915052306166012</v>
      </c>
      <c r="C18" s="237">
        <v>0.54952811956197634</v>
      </c>
    </row>
    <row r="19" spans="1:5">
      <c r="A19" s="239" t="s">
        <v>35</v>
      </c>
      <c r="B19" s="237">
        <v>0.70396604772363092</v>
      </c>
      <c r="C19" s="237">
        <v>0.46100144159839201</v>
      </c>
    </row>
    <row r="20" spans="1:5">
      <c r="A20" s="239" t="s">
        <v>36</v>
      </c>
      <c r="B20" s="237">
        <v>0.93901304909506356</v>
      </c>
      <c r="C20" s="237">
        <v>0.73237220934976155</v>
      </c>
    </row>
    <row r="21" spans="1:5">
      <c r="A21" s="239" t="s">
        <v>37</v>
      </c>
      <c r="B21" s="237">
        <v>0.91695177564567942</v>
      </c>
      <c r="C21" s="237">
        <v>0.62260516831307544</v>
      </c>
    </row>
    <row r="22" spans="1:5" ht="13.5" thickBot="1">
      <c r="A22" s="240" t="s">
        <v>38</v>
      </c>
      <c r="B22" s="243">
        <v>0.61668562874251498</v>
      </c>
      <c r="C22" s="241">
        <v>0.30251042512104337</v>
      </c>
    </row>
    <row r="23" spans="1:5" ht="13.5" thickTop="1">
      <c r="A23" s="242" t="s">
        <v>165</v>
      </c>
      <c r="B23" s="244"/>
      <c r="C23" s="237"/>
    </row>
    <row r="24" spans="1:5">
      <c r="A24" s="242"/>
      <c r="B24" s="244"/>
      <c r="C24" s="237"/>
    </row>
    <row r="25" spans="1:5" ht="15" customHeight="1">
      <c r="A25" s="275" t="s">
        <v>158</v>
      </c>
      <c r="B25" s="276" t="s">
        <v>0</v>
      </c>
      <c r="C25" s="276" t="s">
        <v>1</v>
      </c>
    </row>
    <row r="26" spans="1:5">
      <c r="A26" s="278"/>
      <c r="B26" s="277"/>
      <c r="C26" s="277"/>
    </row>
    <row r="27" spans="1:5">
      <c r="A27" s="236" t="s">
        <v>41</v>
      </c>
      <c r="B27" s="237">
        <v>5.2763122415426432E-2</v>
      </c>
      <c r="C27" s="237">
        <v>7.5454470047611938E-2</v>
      </c>
    </row>
    <row r="28" spans="1:5">
      <c r="A28" s="239" t="s">
        <v>35</v>
      </c>
      <c r="B28" s="237">
        <v>8.8273945209366836E-2</v>
      </c>
      <c r="C28" s="237">
        <v>0.13733329649641432</v>
      </c>
    </row>
    <row r="29" spans="1:5">
      <c r="A29" s="239" t="s">
        <v>36</v>
      </c>
      <c r="B29" s="237">
        <v>3.7632507310004573E-2</v>
      </c>
      <c r="C29" s="237">
        <v>5.2117752819845639E-2</v>
      </c>
    </row>
    <row r="30" spans="1:5">
      <c r="A30" s="239" t="s">
        <v>37</v>
      </c>
      <c r="B30" s="244">
        <v>2.9049052643208308E-2</v>
      </c>
      <c r="C30" s="244">
        <v>3.3757335386486703E-2</v>
      </c>
    </row>
    <row r="31" spans="1:5" ht="13.5" thickBot="1">
      <c r="A31" s="240" t="s">
        <v>38</v>
      </c>
      <c r="B31" s="243">
        <v>2.4582788732927963E-2</v>
      </c>
      <c r="C31" s="243">
        <v>3.1156445512073572E-2</v>
      </c>
    </row>
    <row r="32" spans="1:5" ht="13.5" thickTop="1">
      <c r="A32" s="242" t="s">
        <v>165</v>
      </c>
      <c r="B32" s="244"/>
      <c r="C32" s="244"/>
      <c r="E32" s="245"/>
    </row>
    <row r="33" spans="1:3">
      <c r="A33" s="242"/>
      <c r="B33" s="244"/>
      <c r="C33" s="244"/>
    </row>
    <row r="34" spans="1:3" ht="17.25" customHeight="1">
      <c r="A34" s="275" t="s">
        <v>39</v>
      </c>
      <c r="B34" s="276" t="s">
        <v>0</v>
      </c>
      <c r="C34" s="276" t="s">
        <v>1</v>
      </c>
    </row>
    <row r="35" spans="1:3">
      <c r="A35" s="275"/>
      <c r="B35" s="277"/>
      <c r="C35" s="277"/>
    </row>
    <row r="36" spans="1:3">
      <c r="A36" s="246" t="s">
        <v>41</v>
      </c>
      <c r="B36" s="237">
        <v>4.3298900191613393E-2</v>
      </c>
      <c r="C36" s="237">
        <v>9.8426317623052803E-2</v>
      </c>
    </row>
    <row r="37" spans="1:3">
      <c r="A37" s="247" t="s">
        <v>35</v>
      </c>
      <c r="B37" s="237">
        <v>5.0039318027813029E-2</v>
      </c>
      <c r="C37" s="237">
        <v>0.11179939140147374</v>
      </c>
    </row>
    <row r="38" spans="1:3">
      <c r="A38" s="247" t="s">
        <v>36</v>
      </c>
      <c r="B38" s="237">
        <v>2.6593465991587385E-2</v>
      </c>
      <c r="C38" s="237">
        <v>9.0885561803665929E-2</v>
      </c>
    </row>
    <row r="39" spans="1:3">
      <c r="A39" s="247" t="s">
        <v>37</v>
      </c>
      <c r="B39" s="237">
        <v>4.7211327772560714E-2</v>
      </c>
      <c r="C39" s="237">
        <v>9.5749843101986948E-2</v>
      </c>
    </row>
    <row r="40" spans="1:3" ht="13.5" thickBot="1">
      <c r="A40" s="240" t="s">
        <v>38</v>
      </c>
      <c r="B40" s="243">
        <v>6.6209202326154085E-2</v>
      </c>
      <c r="C40" s="243">
        <v>8.4272986393704175E-2</v>
      </c>
    </row>
    <row r="41" spans="1:3" s="249" customFormat="1" ht="13.5" thickTop="1">
      <c r="A41" s="248" t="s">
        <v>165</v>
      </c>
      <c r="B41" s="244"/>
      <c r="C41" s="244"/>
    </row>
    <row r="42" spans="1:3" s="249" customFormat="1">
      <c r="A42" s="250"/>
      <c r="B42" s="244"/>
      <c r="C42" s="244"/>
    </row>
    <row r="43" spans="1:3" ht="15" customHeight="1">
      <c r="A43" s="275" t="s">
        <v>40</v>
      </c>
      <c r="B43" s="276" t="s">
        <v>0</v>
      </c>
      <c r="C43" s="276" t="s">
        <v>1</v>
      </c>
    </row>
    <row r="44" spans="1:3">
      <c r="A44" s="275"/>
      <c r="B44" s="277"/>
      <c r="C44" s="277"/>
    </row>
    <row r="45" spans="1:3">
      <c r="A45" s="236" t="s">
        <v>41</v>
      </c>
      <c r="B45" s="237">
        <v>9.6062022607039818E-2</v>
      </c>
      <c r="C45" s="237">
        <v>0.17388078767066475</v>
      </c>
    </row>
    <row r="46" spans="1:3">
      <c r="A46" s="239" t="s">
        <v>35</v>
      </c>
      <c r="B46" s="237">
        <v>0.13831326323717988</v>
      </c>
      <c r="C46" s="237">
        <v>0.24913268789788806</v>
      </c>
    </row>
    <row r="47" spans="1:3">
      <c r="A47" s="239" t="s">
        <v>36</v>
      </c>
      <c r="B47" s="237">
        <v>6.4225973301591952E-2</v>
      </c>
      <c r="C47" s="237">
        <v>0.14300331462351157</v>
      </c>
    </row>
    <row r="48" spans="1:3">
      <c r="A48" s="239" t="s">
        <v>37</v>
      </c>
      <c r="B48" s="237">
        <v>7.6260380415769019E-2</v>
      </c>
      <c r="C48" s="237">
        <v>0.12950717848847365</v>
      </c>
    </row>
    <row r="49" spans="1:3" ht="13.5" thickBot="1">
      <c r="A49" s="240" t="s">
        <v>38</v>
      </c>
      <c r="B49" s="241">
        <v>9.0791991059082047E-2</v>
      </c>
      <c r="C49" s="241">
        <v>0.11542943190577774</v>
      </c>
    </row>
    <row r="50" spans="1:3" ht="13.5" thickTop="1">
      <c r="A50" s="234" t="s">
        <v>165</v>
      </c>
    </row>
  </sheetData>
  <mergeCells count="15">
    <mergeCell ref="A43:A44"/>
    <mergeCell ref="B43:B44"/>
    <mergeCell ref="C43:C44"/>
    <mergeCell ref="A7:A8"/>
    <mergeCell ref="B7:B8"/>
    <mergeCell ref="C7:C8"/>
    <mergeCell ref="B16:B17"/>
    <mergeCell ref="C16:C17"/>
    <mergeCell ref="B25:B26"/>
    <mergeCell ref="C25:C26"/>
    <mergeCell ref="A16:A17"/>
    <mergeCell ref="A25:A26"/>
    <mergeCell ref="A34:A35"/>
    <mergeCell ref="B34:B35"/>
    <mergeCell ref="C34:C35"/>
  </mergeCells>
  <hyperlinks>
    <hyperlink ref="A1" location="INDICE!B5" display="INDICE" xr:uid="{00000000-0004-0000-03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O16"/>
  <sheetViews>
    <sheetView showGridLines="0" workbookViewId="0"/>
  </sheetViews>
  <sheetFormatPr baseColWidth="10" defaultRowHeight="15"/>
  <cols>
    <col min="1" max="1" width="15.5703125" customWidth="1"/>
    <col min="3" max="3" width="10.7109375" bestFit="1" customWidth="1"/>
    <col min="8" max="8" width="5.7109375" customWidth="1"/>
    <col min="9" max="9" width="20.28515625" customWidth="1"/>
  </cols>
  <sheetData>
    <row r="1" spans="1:15">
      <c r="A1" s="145" t="s">
        <v>153</v>
      </c>
    </row>
    <row r="3" spans="1:15" ht="15.75">
      <c r="A3" s="258" t="s">
        <v>177</v>
      </c>
      <c r="B3" s="257"/>
      <c r="C3" s="257"/>
      <c r="D3" s="257"/>
      <c r="E3" s="257"/>
      <c r="F3" s="257"/>
      <c r="G3" s="257"/>
      <c r="H3" s="257"/>
      <c r="I3" s="257"/>
      <c r="J3" s="257"/>
    </row>
    <row r="6" spans="1:15">
      <c r="A6" s="280" t="s">
        <v>164</v>
      </c>
      <c r="B6" s="280" t="s">
        <v>2</v>
      </c>
      <c r="C6" s="280"/>
      <c r="D6" s="280" t="s">
        <v>31</v>
      </c>
      <c r="E6" s="280"/>
      <c r="F6" s="280"/>
      <c r="G6" s="280"/>
      <c r="H6" s="2"/>
      <c r="I6" s="280" t="s">
        <v>75</v>
      </c>
      <c r="J6" s="280" t="s">
        <v>2</v>
      </c>
      <c r="K6" s="280"/>
      <c r="L6" s="280" t="s">
        <v>32</v>
      </c>
      <c r="M6" s="280"/>
      <c r="N6" s="280" t="s">
        <v>33</v>
      </c>
      <c r="O6" s="280"/>
    </row>
    <row r="7" spans="1:15">
      <c r="A7" s="280"/>
      <c r="B7" s="280"/>
      <c r="C7" s="280"/>
      <c r="D7" s="280" t="s">
        <v>32</v>
      </c>
      <c r="E7" s="280"/>
      <c r="F7" s="280" t="s">
        <v>33</v>
      </c>
      <c r="G7" s="280"/>
      <c r="H7" s="2"/>
      <c r="I7" s="280"/>
      <c r="J7" s="280"/>
      <c r="K7" s="280"/>
      <c r="L7" s="280"/>
      <c r="M7" s="280"/>
      <c r="N7" s="280"/>
      <c r="O7" s="280"/>
    </row>
    <row r="8" spans="1:15" ht="38.25">
      <c r="A8" s="280"/>
      <c r="B8" s="189" t="s">
        <v>73</v>
      </c>
      <c r="C8" s="189" t="s">
        <v>156</v>
      </c>
      <c r="D8" s="189" t="s">
        <v>34</v>
      </c>
      <c r="E8" s="189" t="s">
        <v>156</v>
      </c>
      <c r="F8" s="189" t="s">
        <v>34</v>
      </c>
      <c r="G8" s="189" t="s">
        <v>156</v>
      </c>
      <c r="H8" s="2"/>
      <c r="I8" s="280"/>
      <c r="J8" s="189" t="s">
        <v>73</v>
      </c>
      <c r="K8" s="189" t="s">
        <v>74</v>
      </c>
      <c r="L8" s="189" t="s">
        <v>73</v>
      </c>
      <c r="M8" s="189" t="s">
        <v>74</v>
      </c>
      <c r="N8" s="189" t="s">
        <v>73</v>
      </c>
      <c r="O8" s="189" t="s">
        <v>74</v>
      </c>
    </row>
    <row r="9" spans="1:15">
      <c r="A9" s="185" t="s">
        <v>2</v>
      </c>
      <c r="B9" s="108">
        <v>3378074</v>
      </c>
      <c r="C9" s="108">
        <v>5895</v>
      </c>
      <c r="D9" s="108">
        <v>1984807</v>
      </c>
      <c r="E9" s="108">
        <v>3512</v>
      </c>
      <c r="F9" s="108">
        <v>1393267</v>
      </c>
      <c r="G9" s="108">
        <v>2383</v>
      </c>
      <c r="H9" s="2"/>
      <c r="I9" s="187" t="s">
        <v>2</v>
      </c>
      <c r="J9" s="109">
        <v>3378074</v>
      </c>
      <c r="K9" s="109"/>
      <c r="L9" s="109">
        <v>1984807</v>
      </c>
      <c r="M9" s="109"/>
      <c r="N9" s="109">
        <v>1393267</v>
      </c>
      <c r="O9" s="110"/>
    </row>
    <row r="10" spans="1:15">
      <c r="A10" s="185" t="s">
        <v>66</v>
      </c>
      <c r="B10" s="108">
        <v>661802</v>
      </c>
      <c r="C10" s="108">
        <v>1082</v>
      </c>
      <c r="D10" s="108">
        <v>429075</v>
      </c>
      <c r="E10" s="108">
        <v>705</v>
      </c>
      <c r="F10" s="108">
        <v>232727</v>
      </c>
      <c r="G10" s="108">
        <v>377</v>
      </c>
      <c r="H10" s="2"/>
      <c r="I10" s="188" t="s">
        <v>66</v>
      </c>
      <c r="J10" s="110">
        <v>661802</v>
      </c>
      <c r="K10" s="111">
        <f>J10/$J$9</f>
        <v>0.19591104280131222</v>
      </c>
      <c r="L10" s="110">
        <v>429075</v>
      </c>
      <c r="M10" s="111">
        <f>L10/$L$9</f>
        <v>0.21617970916063881</v>
      </c>
      <c r="N10" s="110">
        <v>232727</v>
      </c>
      <c r="O10" s="111">
        <f>N10/$N$9</f>
        <v>0.16703689960359358</v>
      </c>
    </row>
    <row r="11" spans="1:15">
      <c r="A11" s="185" t="s">
        <v>67</v>
      </c>
      <c r="B11" s="108">
        <v>926459</v>
      </c>
      <c r="C11" s="108">
        <v>1397</v>
      </c>
      <c r="D11" s="108">
        <v>500961</v>
      </c>
      <c r="E11" s="108">
        <v>785</v>
      </c>
      <c r="F11" s="108">
        <v>425498</v>
      </c>
      <c r="G11" s="108">
        <v>612</v>
      </c>
      <c r="H11" s="2"/>
      <c r="I11" s="188" t="s">
        <v>67</v>
      </c>
      <c r="J11" s="110">
        <v>926459</v>
      </c>
      <c r="K11" s="111">
        <f t="shared" ref="K11:K15" si="0">J11/$J$9</f>
        <v>0.27425657342023885</v>
      </c>
      <c r="L11" s="110">
        <v>500961</v>
      </c>
      <c r="M11" s="111">
        <f t="shared" ref="M11:M15" si="1">L11/$L$9</f>
        <v>0.2523978401930263</v>
      </c>
      <c r="N11" s="110">
        <v>425498</v>
      </c>
      <c r="O11" s="111">
        <f t="shared" ref="O11:O15" si="2">N11/$N$9</f>
        <v>0.30539587889471292</v>
      </c>
    </row>
    <row r="12" spans="1:15">
      <c r="A12" s="185" t="s">
        <v>68</v>
      </c>
      <c r="B12" s="108">
        <v>755216</v>
      </c>
      <c r="C12" s="108">
        <v>1290</v>
      </c>
      <c r="D12" s="108">
        <v>426947</v>
      </c>
      <c r="E12" s="108">
        <v>715</v>
      </c>
      <c r="F12" s="108">
        <v>328269</v>
      </c>
      <c r="G12" s="108">
        <v>575</v>
      </c>
      <c r="H12" s="2"/>
      <c r="I12" s="188" t="s">
        <v>68</v>
      </c>
      <c r="J12" s="110">
        <v>755216</v>
      </c>
      <c r="K12" s="111">
        <f t="shared" si="0"/>
        <v>0.22356407822919214</v>
      </c>
      <c r="L12" s="110">
        <v>426947</v>
      </c>
      <c r="M12" s="111">
        <f t="shared" si="1"/>
        <v>0.21510756461459477</v>
      </c>
      <c r="N12" s="110">
        <v>328269</v>
      </c>
      <c r="O12" s="111">
        <f t="shared" si="2"/>
        <v>0.23561097765180686</v>
      </c>
    </row>
    <row r="13" spans="1:15">
      <c r="A13" s="185" t="s">
        <v>69</v>
      </c>
      <c r="B13" s="108">
        <v>529948</v>
      </c>
      <c r="C13" s="108">
        <v>1021</v>
      </c>
      <c r="D13" s="108">
        <v>313463</v>
      </c>
      <c r="E13" s="108">
        <v>610</v>
      </c>
      <c r="F13" s="108">
        <v>216485</v>
      </c>
      <c r="G13" s="108">
        <v>411</v>
      </c>
      <c r="H13" s="2"/>
      <c r="I13" s="188" t="s">
        <v>69</v>
      </c>
      <c r="J13" s="110">
        <v>529948</v>
      </c>
      <c r="K13" s="111">
        <f t="shared" si="0"/>
        <v>0.1568787421471525</v>
      </c>
      <c r="L13" s="110">
        <v>313463</v>
      </c>
      <c r="M13" s="111">
        <f t="shared" si="1"/>
        <v>0.15793122454727337</v>
      </c>
      <c r="N13" s="110">
        <v>216485</v>
      </c>
      <c r="O13" s="111">
        <f t="shared" si="2"/>
        <v>0.15537940681864998</v>
      </c>
    </row>
    <row r="14" spans="1:15">
      <c r="A14" s="185" t="s">
        <v>70</v>
      </c>
      <c r="B14" s="108">
        <v>332036</v>
      </c>
      <c r="C14" s="108">
        <v>694</v>
      </c>
      <c r="D14" s="108">
        <v>197808</v>
      </c>
      <c r="E14" s="108">
        <v>419</v>
      </c>
      <c r="F14" s="108">
        <v>134228</v>
      </c>
      <c r="G14" s="108">
        <v>275</v>
      </c>
      <c r="H14" s="2"/>
      <c r="I14" s="188" t="s">
        <v>70</v>
      </c>
      <c r="J14" s="110">
        <v>332036</v>
      </c>
      <c r="K14" s="111">
        <f t="shared" si="0"/>
        <v>9.8291511672035606E-2</v>
      </c>
      <c r="L14" s="110">
        <v>197808</v>
      </c>
      <c r="M14" s="111">
        <f t="shared" si="1"/>
        <v>9.9661075358964374E-2</v>
      </c>
      <c r="N14" s="110">
        <v>134228</v>
      </c>
      <c r="O14" s="111">
        <f t="shared" si="2"/>
        <v>9.6340471711452297E-2</v>
      </c>
    </row>
    <row r="15" spans="1:15" s="157" customFormat="1" ht="15" customHeight="1" thickBot="1">
      <c r="A15" s="186" t="s">
        <v>71</v>
      </c>
      <c r="B15" s="117">
        <v>172613</v>
      </c>
      <c r="C15" s="117">
        <v>411</v>
      </c>
      <c r="D15" s="117">
        <v>116553</v>
      </c>
      <c r="E15" s="117">
        <v>278</v>
      </c>
      <c r="F15" s="117">
        <v>56060</v>
      </c>
      <c r="G15" s="117">
        <v>133</v>
      </c>
      <c r="H15" s="156"/>
      <c r="I15" s="186" t="s">
        <v>71</v>
      </c>
      <c r="J15" s="118">
        <v>172613</v>
      </c>
      <c r="K15" s="119">
        <f t="shared" si="0"/>
        <v>5.1098051730068671E-2</v>
      </c>
      <c r="L15" s="118">
        <v>116553</v>
      </c>
      <c r="M15" s="119">
        <f t="shared" si="1"/>
        <v>5.872258612550238E-2</v>
      </c>
      <c r="N15" s="118">
        <v>56060</v>
      </c>
      <c r="O15" s="119">
        <f t="shared" si="2"/>
        <v>4.0236365319784362E-2</v>
      </c>
    </row>
    <row r="16" spans="1:15" ht="15.75" thickTop="1">
      <c r="A16" s="279" t="s">
        <v>165</v>
      </c>
      <c r="B16" s="279"/>
      <c r="C16" s="279"/>
      <c r="D16" s="279"/>
      <c r="E16" s="279"/>
      <c r="F16" s="279"/>
      <c r="G16" s="279"/>
      <c r="I16" s="279" t="s">
        <v>165</v>
      </c>
      <c r="J16" s="279"/>
      <c r="K16" s="279"/>
      <c r="L16" s="279"/>
      <c r="M16" s="279"/>
      <c r="N16" s="279"/>
      <c r="O16" s="279"/>
    </row>
  </sheetData>
  <mergeCells count="11">
    <mergeCell ref="A16:G16"/>
    <mergeCell ref="I16:O16"/>
    <mergeCell ref="I6:I8"/>
    <mergeCell ref="J6:K7"/>
    <mergeCell ref="L6:M7"/>
    <mergeCell ref="N6:O7"/>
    <mergeCell ref="A6:A8"/>
    <mergeCell ref="B6:C7"/>
    <mergeCell ref="D6:G6"/>
    <mergeCell ref="D7:E7"/>
    <mergeCell ref="F7:G7"/>
  </mergeCells>
  <hyperlinks>
    <hyperlink ref="A1" location="INDICE!B5" display="INDICE"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N23"/>
  <sheetViews>
    <sheetView showGridLines="0" workbookViewId="0"/>
  </sheetViews>
  <sheetFormatPr baseColWidth="10" defaultRowHeight="15"/>
  <cols>
    <col min="1" max="1" width="15" customWidth="1"/>
    <col min="2" max="2" width="18.140625" customWidth="1"/>
    <col min="4" max="9" width="17.42578125" customWidth="1"/>
    <col min="11" max="11" width="17.28515625" customWidth="1"/>
  </cols>
  <sheetData>
    <row r="1" spans="1:14">
      <c r="A1" s="145" t="s">
        <v>153</v>
      </c>
    </row>
    <row r="3" spans="1:14" ht="15.75">
      <c r="A3" s="258" t="s">
        <v>178</v>
      </c>
      <c r="B3" s="257"/>
      <c r="C3" s="257"/>
      <c r="D3" s="257"/>
      <c r="E3" s="257"/>
      <c r="F3" s="257"/>
      <c r="G3" s="257"/>
    </row>
    <row r="4" spans="1:14">
      <c r="F4" s="138"/>
      <c r="G4" s="138"/>
      <c r="H4" s="138"/>
      <c r="I4" s="138"/>
      <c r="J4" s="138"/>
      <c r="K4" s="138"/>
      <c r="L4" s="138"/>
      <c r="M4" s="138"/>
      <c r="N4" s="138"/>
    </row>
    <row r="6" spans="1:14" ht="25.5">
      <c r="A6" s="160" t="s">
        <v>76</v>
      </c>
      <c r="B6" s="160" t="s">
        <v>2</v>
      </c>
      <c r="C6" s="160" t="s">
        <v>32</v>
      </c>
      <c r="D6" s="160" t="s">
        <v>33</v>
      </c>
    </row>
    <row r="7" spans="1:14">
      <c r="A7" s="160"/>
      <c r="B7" s="160"/>
      <c r="C7" s="160"/>
      <c r="D7" s="160"/>
    </row>
    <row r="8" spans="1:14">
      <c r="A8" s="190" t="s">
        <v>2</v>
      </c>
      <c r="B8" s="20">
        <v>9.9951253288116071</v>
      </c>
      <c r="C8" s="20">
        <v>9.581718020946111</v>
      </c>
      <c r="D8" s="20">
        <v>10.584053164253504</v>
      </c>
      <c r="F8" t="s">
        <v>159</v>
      </c>
    </row>
    <row r="9" spans="1:14">
      <c r="A9" s="191" t="s">
        <v>134</v>
      </c>
      <c r="B9" s="21">
        <v>10.664653476417415</v>
      </c>
      <c r="C9" s="21">
        <v>10.363388684961832</v>
      </c>
      <c r="D9" s="21">
        <v>11.220090492293547</v>
      </c>
      <c r="F9" s="160" t="s">
        <v>76</v>
      </c>
      <c r="G9" s="160" t="s">
        <v>2</v>
      </c>
      <c r="H9" s="160" t="s">
        <v>32</v>
      </c>
      <c r="I9" s="281" t="s">
        <v>33</v>
      </c>
    </row>
    <row r="10" spans="1:14">
      <c r="A10" s="191" t="s">
        <v>135</v>
      </c>
      <c r="B10" s="21">
        <v>11.548831626655915</v>
      </c>
      <c r="C10" s="21">
        <v>10.885276498569766</v>
      </c>
      <c r="D10" s="21">
        <v>12.330069706555616</v>
      </c>
      <c r="F10" s="160"/>
      <c r="G10" s="160"/>
      <c r="H10" s="160"/>
      <c r="I10" s="281"/>
    </row>
    <row r="11" spans="1:14" ht="15.75" thickBot="1">
      <c r="A11" s="191" t="s">
        <v>136</v>
      </c>
      <c r="B11" s="21">
        <v>10.36861242346559</v>
      </c>
      <c r="C11" s="21">
        <v>9.8721035632057443</v>
      </c>
      <c r="D11" s="21">
        <v>11.014372359254146</v>
      </c>
      <c r="F11" s="192" t="s">
        <v>2</v>
      </c>
      <c r="G11" s="116">
        <v>9.9951253288116071</v>
      </c>
      <c r="H11" s="116">
        <v>9.581718020946111</v>
      </c>
      <c r="I11" s="116">
        <v>10.584053164253504</v>
      </c>
    </row>
    <row r="12" spans="1:14" ht="15.75" thickTop="1">
      <c r="A12" s="191" t="s">
        <v>137</v>
      </c>
      <c r="B12" s="21">
        <v>8.7830258817846403</v>
      </c>
      <c r="C12" s="21">
        <v>8.6616283261501401</v>
      </c>
      <c r="D12" s="21">
        <v>8.9588054599625853</v>
      </c>
      <c r="F12" t="s">
        <v>165</v>
      </c>
    </row>
    <row r="13" spans="1:14">
      <c r="A13" s="191" t="s">
        <v>138</v>
      </c>
      <c r="B13" s="21">
        <v>7.3379513064848396</v>
      </c>
      <c r="C13" s="21">
        <v>7.3711376688506061</v>
      </c>
      <c r="D13" s="21">
        <v>7.2890455046637097</v>
      </c>
    </row>
    <row r="14" spans="1:14" ht="15.75" thickBot="1">
      <c r="A14" s="192" t="s">
        <v>139</v>
      </c>
      <c r="B14" s="116">
        <v>6.2875449705410347</v>
      </c>
      <c r="C14" s="116">
        <v>6.2637255154307514</v>
      </c>
      <c r="D14" s="116">
        <v>6.3370674277559758</v>
      </c>
    </row>
    <row r="15" spans="1:14" ht="15.75" customHeight="1" thickTop="1">
      <c r="A15" s="260" t="s">
        <v>165</v>
      </c>
      <c r="B15" s="260"/>
      <c r="C15" s="260"/>
      <c r="D15" s="260"/>
    </row>
    <row r="16" spans="1:14">
      <c r="A16" s="112"/>
      <c r="B16" s="113"/>
      <c r="C16" s="113"/>
      <c r="D16" s="113"/>
    </row>
    <row r="17" spans="1:4">
      <c r="A17" s="114"/>
      <c r="B17" s="115"/>
      <c r="C17" s="115"/>
      <c r="D17" s="115"/>
    </row>
    <row r="18" spans="1:4">
      <c r="A18" s="114"/>
      <c r="B18" s="115"/>
      <c r="C18" s="115"/>
      <c r="D18" s="115"/>
    </row>
    <row r="19" spans="1:4">
      <c r="A19" s="114"/>
      <c r="B19" s="115"/>
      <c r="C19" s="115"/>
      <c r="D19" s="115"/>
    </row>
    <row r="20" spans="1:4">
      <c r="A20" s="114"/>
      <c r="B20" s="115"/>
      <c r="C20" s="115"/>
      <c r="D20" s="115"/>
    </row>
    <row r="21" spans="1:4">
      <c r="A21" s="114"/>
      <c r="B21" s="115"/>
      <c r="C21" s="115"/>
      <c r="D21" s="115"/>
    </row>
    <row r="22" spans="1:4">
      <c r="A22" s="114"/>
      <c r="B22" s="115"/>
      <c r="C22" s="115"/>
      <c r="D22" s="115"/>
    </row>
    <row r="23" spans="1:4">
      <c r="A23" s="114"/>
      <c r="B23" s="115"/>
      <c r="C23" s="115"/>
      <c r="D23" s="115"/>
    </row>
  </sheetData>
  <mergeCells count="1">
    <mergeCell ref="I9:I10"/>
  </mergeCells>
  <hyperlinks>
    <hyperlink ref="A1" location="INDICE!B5" display="INDICE"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BA16"/>
  <sheetViews>
    <sheetView showGridLines="0" workbookViewId="0"/>
  </sheetViews>
  <sheetFormatPr baseColWidth="10" defaultRowHeight="15"/>
  <cols>
    <col min="1" max="1" width="29.28515625" bestFit="1" customWidth="1"/>
    <col min="2" max="2" width="8.85546875" customWidth="1"/>
    <col min="3" max="3" width="15.7109375" customWidth="1"/>
    <col min="4" max="4" width="8.85546875" customWidth="1"/>
    <col min="5" max="5" width="15.28515625" customWidth="1"/>
    <col min="6" max="6" width="8.85546875" customWidth="1"/>
    <col min="7" max="7" width="13" customWidth="1"/>
    <col min="8" max="8" width="10.5703125" style="28" customWidth="1"/>
    <col min="9" max="9" width="9.140625" bestFit="1" customWidth="1"/>
    <col min="10" max="10" width="12.28515625" bestFit="1" customWidth="1"/>
    <col min="11" max="11" width="11.7109375" customWidth="1"/>
    <col min="12" max="12" width="12.140625" customWidth="1"/>
    <col min="13" max="13" width="9.85546875" customWidth="1"/>
    <col min="14" max="14" width="13" customWidth="1"/>
    <col min="15" max="15" width="12.28515625" customWidth="1"/>
    <col min="16" max="16" width="12" customWidth="1"/>
    <col min="17" max="17" width="12.28515625" customWidth="1"/>
    <col min="18" max="18" width="12" customWidth="1"/>
    <col min="19" max="19" width="10.5703125" style="28" customWidth="1"/>
    <col min="20" max="20" width="7.42578125" customWidth="1"/>
    <col min="21" max="21" width="10.5703125" customWidth="1"/>
    <col min="22" max="22" width="7.42578125" customWidth="1"/>
    <col min="23" max="23" width="10.5703125" customWidth="1"/>
    <col min="24" max="24" width="6.42578125" customWidth="1"/>
    <col min="25" max="25" width="10.5703125" customWidth="1"/>
    <col min="26" max="26" width="10.5703125" style="28" customWidth="1"/>
    <col min="27" max="27" width="7.42578125" customWidth="1"/>
    <col min="28" max="28" width="10.5703125" customWidth="1"/>
    <col min="29" max="29" width="7.42578125" customWidth="1"/>
    <col min="30" max="30" width="10.5703125" customWidth="1"/>
    <col min="31" max="31" width="7.42578125" customWidth="1"/>
    <col min="32" max="32" width="10.5703125" customWidth="1"/>
    <col min="33" max="33" width="10.5703125" style="28" customWidth="1"/>
    <col min="34" max="34" width="7.42578125" customWidth="1"/>
    <col min="35" max="35" width="10.5703125" customWidth="1"/>
    <col min="36" max="36" width="6.42578125" customWidth="1"/>
    <col min="37" max="37" width="10.5703125" customWidth="1"/>
    <col min="38" max="38" width="7.42578125" customWidth="1"/>
    <col min="39" max="39" width="10.5703125" customWidth="1"/>
    <col min="40" max="40" width="10.5703125" style="28" customWidth="1"/>
    <col min="41" max="41" width="7.42578125" customWidth="1"/>
    <col min="42" max="42" width="10.5703125" customWidth="1"/>
    <col min="43" max="43" width="6.42578125" customWidth="1"/>
    <col min="44" max="44" width="10.5703125" customWidth="1"/>
    <col min="45" max="45" width="7.42578125" customWidth="1"/>
    <col min="46" max="46" width="10.5703125" customWidth="1"/>
    <col min="47" max="47" width="5.85546875" customWidth="1"/>
    <col min="48" max="48" width="10.5703125" customWidth="1"/>
    <col min="49" max="49" width="5.85546875" customWidth="1"/>
    <col min="50" max="50" width="10.5703125" customWidth="1"/>
    <col min="51" max="51" width="5.85546875" customWidth="1"/>
    <col min="52" max="52" width="10.5703125" customWidth="1"/>
  </cols>
  <sheetData>
    <row r="1" spans="1:53">
      <c r="A1" s="145" t="s">
        <v>153</v>
      </c>
    </row>
    <row r="3" spans="1:53" ht="15.75">
      <c r="A3" s="258" t="s">
        <v>197</v>
      </c>
      <c r="B3" s="259"/>
      <c r="C3" s="259"/>
      <c r="D3" s="259"/>
      <c r="E3" s="259"/>
      <c r="F3" s="259"/>
      <c r="G3" s="259"/>
      <c r="H3" s="259"/>
    </row>
    <row r="4" spans="1:53">
      <c r="B4" s="136"/>
      <c r="C4" s="136"/>
      <c r="D4" s="136"/>
      <c r="E4" s="136"/>
      <c r="F4" s="136"/>
      <c r="G4" s="136"/>
      <c r="H4" s="136"/>
      <c r="I4" s="136"/>
    </row>
    <row r="5" spans="1:53" ht="15.75" customHeight="1">
      <c r="A5" s="26"/>
      <c r="H5" s="29"/>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7"/>
    </row>
    <row r="6" spans="1:53">
      <c r="A6" s="26"/>
      <c r="B6" s="283"/>
      <c r="C6" s="283"/>
      <c r="D6" s="283"/>
      <c r="E6" s="283"/>
      <c r="F6" s="283"/>
      <c r="G6" s="283"/>
      <c r="H6" s="31"/>
      <c r="I6" s="7"/>
    </row>
    <row r="7" spans="1:53">
      <c r="A7" s="281" t="s">
        <v>77</v>
      </c>
      <c r="B7" s="281" t="s">
        <v>2</v>
      </c>
      <c r="C7" s="281" t="s">
        <v>74</v>
      </c>
      <c r="D7" s="281" t="s">
        <v>32</v>
      </c>
      <c r="E7" s="281" t="s">
        <v>74</v>
      </c>
      <c r="F7" s="281" t="s">
        <v>33</v>
      </c>
      <c r="G7" s="281" t="s">
        <v>74</v>
      </c>
      <c r="H7" s="31"/>
      <c r="I7" s="7"/>
    </row>
    <row r="8" spans="1:53">
      <c r="A8" s="281"/>
      <c r="B8" s="281"/>
      <c r="C8" s="281"/>
      <c r="D8" s="281"/>
      <c r="E8" s="281"/>
      <c r="F8" s="281"/>
      <c r="G8" s="281"/>
      <c r="H8" s="31"/>
      <c r="I8" s="7"/>
    </row>
    <row r="9" spans="1:53">
      <c r="A9" s="193" t="s">
        <v>2</v>
      </c>
      <c r="B9" s="23">
        <v>3378074</v>
      </c>
      <c r="C9" s="23"/>
      <c r="D9" s="23">
        <v>1984807</v>
      </c>
      <c r="E9" s="23"/>
      <c r="F9" s="23">
        <v>1393267</v>
      </c>
      <c r="G9" s="23"/>
      <c r="H9" s="30"/>
      <c r="I9" s="7"/>
    </row>
    <row r="10" spans="1:53">
      <c r="A10" s="194" t="s">
        <v>44</v>
      </c>
      <c r="B10" s="24">
        <v>361580</v>
      </c>
      <c r="C10" s="25">
        <f t="shared" ref="C10:C15" si="0">B10/$B$9</f>
        <v>0.10703732363471019</v>
      </c>
      <c r="D10" s="24">
        <v>168090</v>
      </c>
      <c r="E10" s="25">
        <f t="shared" ref="E10:E15" si="1">D10/$D$9</f>
        <v>8.4688334936343937E-2</v>
      </c>
      <c r="F10" s="24">
        <v>193490</v>
      </c>
      <c r="G10" s="25">
        <f t="shared" ref="G10:G15" si="2">F10/$F$9</f>
        <v>0.13887503256733993</v>
      </c>
      <c r="H10" s="30"/>
      <c r="I10" s="7"/>
    </row>
    <row r="11" spans="1:53">
      <c r="A11" s="194" t="s">
        <v>45</v>
      </c>
      <c r="B11" s="24">
        <v>1320408</v>
      </c>
      <c r="C11" s="25">
        <f t="shared" si="0"/>
        <v>0.39087598436268717</v>
      </c>
      <c r="D11" s="24">
        <v>934968</v>
      </c>
      <c r="E11" s="25">
        <f t="shared" si="1"/>
        <v>0.47106242571695889</v>
      </c>
      <c r="F11" s="24">
        <v>385440</v>
      </c>
      <c r="G11" s="25">
        <f t="shared" si="2"/>
        <v>0.27664474935529226</v>
      </c>
      <c r="H11" s="30"/>
      <c r="I11" s="7"/>
    </row>
    <row r="12" spans="1:53">
      <c r="A12" s="194" t="s">
        <v>46</v>
      </c>
      <c r="B12" s="24">
        <v>196120</v>
      </c>
      <c r="C12" s="25">
        <f t="shared" si="0"/>
        <v>5.8056750681009357E-2</v>
      </c>
      <c r="D12" s="24">
        <v>154485</v>
      </c>
      <c r="E12" s="25">
        <f t="shared" si="1"/>
        <v>7.783376418966681E-2</v>
      </c>
      <c r="F12" s="24">
        <v>41635</v>
      </c>
      <c r="G12" s="25">
        <f t="shared" si="2"/>
        <v>2.9883001607014306E-2</v>
      </c>
      <c r="H12" s="30"/>
      <c r="I12" s="7"/>
    </row>
    <row r="13" spans="1:53">
      <c r="A13" s="194" t="s">
        <v>47</v>
      </c>
      <c r="B13" s="24">
        <v>999012</v>
      </c>
      <c r="C13" s="25">
        <f t="shared" si="0"/>
        <v>0.29573419646816501</v>
      </c>
      <c r="D13" s="24">
        <v>611310</v>
      </c>
      <c r="E13" s="25">
        <f t="shared" si="1"/>
        <v>0.30799468159876503</v>
      </c>
      <c r="F13" s="24">
        <v>387702</v>
      </c>
      <c r="G13" s="25">
        <f t="shared" si="2"/>
        <v>0.27826827162345769</v>
      </c>
      <c r="H13" s="30"/>
      <c r="I13" s="7"/>
    </row>
    <row r="14" spans="1:53">
      <c r="A14" s="194" t="s">
        <v>48</v>
      </c>
      <c r="B14" s="24">
        <v>231340</v>
      </c>
      <c r="C14" s="25">
        <f t="shared" si="0"/>
        <v>6.8482810027252219E-2</v>
      </c>
      <c r="D14" s="24">
        <v>99199</v>
      </c>
      <c r="E14" s="25">
        <f t="shared" si="1"/>
        <v>4.9979166740141488E-2</v>
      </c>
      <c r="F14" s="24">
        <v>132141</v>
      </c>
      <c r="G14" s="25">
        <f t="shared" si="2"/>
        <v>9.484255350912639E-2</v>
      </c>
      <c r="H14" s="30"/>
      <c r="I14" s="7"/>
    </row>
    <row r="15" spans="1:53" ht="15.75" thickBot="1">
      <c r="A15" s="195" t="s">
        <v>49</v>
      </c>
      <c r="B15" s="59">
        <v>269191</v>
      </c>
      <c r="C15" s="60">
        <f t="shared" si="0"/>
        <v>7.9687715544419696E-2</v>
      </c>
      <c r="D15" s="59">
        <v>16332</v>
      </c>
      <c r="E15" s="60">
        <f t="shared" si="1"/>
        <v>8.2285078599581719E-3</v>
      </c>
      <c r="F15" s="59">
        <v>252859</v>
      </c>
      <c r="G15" s="60">
        <f t="shared" si="2"/>
        <v>0.18148639133776942</v>
      </c>
      <c r="H15" s="30"/>
      <c r="I15" s="7"/>
    </row>
    <row r="16" spans="1:53" ht="15.75" thickTop="1">
      <c r="A16" s="282" t="s">
        <v>165</v>
      </c>
      <c r="B16" s="282"/>
      <c r="C16" s="282"/>
      <c r="D16" s="282"/>
      <c r="E16" s="282"/>
      <c r="F16" s="282"/>
      <c r="G16" s="282"/>
      <c r="H16" s="30"/>
      <c r="I16" s="7"/>
    </row>
  </sheetData>
  <mergeCells count="9">
    <mergeCell ref="A16:G16"/>
    <mergeCell ref="B6:G6"/>
    <mergeCell ref="F7:F8"/>
    <mergeCell ref="G7:G8"/>
    <mergeCell ref="A7:A8"/>
    <mergeCell ref="B7:B8"/>
    <mergeCell ref="C7:C8"/>
    <mergeCell ref="D7:D8"/>
    <mergeCell ref="E7:E8"/>
  </mergeCells>
  <hyperlinks>
    <hyperlink ref="A1" location="INDICE!B5" display="INDICE"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H31"/>
  <sheetViews>
    <sheetView showGridLines="0" workbookViewId="0"/>
  </sheetViews>
  <sheetFormatPr baseColWidth="10" defaultRowHeight="15"/>
  <cols>
    <col min="1" max="1" width="49.85546875" customWidth="1"/>
    <col min="2" max="2" width="8.85546875" bestFit="1" customWidth="1"/>
    <col min="10" max="10" width="48.7109375" customWidth="1"/>
    <col min="11" max="11" width="9.140625" customWidth="1"/>
    <col min="12" max="12" width="8.85546875" customWidth="1"/>
    <col min="13" max="13" width="9.140625" customWidth="1"/>
    <col min="14" max="14" width="7.85546875" customWidth="1"/>
    <col min="15" max="15" width="9.140625" customWidth="1"/>
    <col min="16" max="16" width="7.85546875" customWidth="1"/>
  </cols>
  <sheetData>
    <row r="1" spans="1:8">
      <c r="A1" s="145" t="s">
        <v>153</v>
      </c>
    </row>
    <row r="3" spans="1:8" ht="15.75">
      <c r="A3" s="258" t="s">
        <v>179</v>
      </c>
      <c r="B3" s="258"/>
      <c r="C3" s="258"/>
      <c r="D3" s="258"/>
      <c r="E3" s="258"/>
      <c r="F3" s="258"/>
      <c r="G3" s="258"/>
    </row>
    <row r="5" spans="1:8">
      <c r="A5" s="281" t="s">
        <v>160</v>
      </c>
      <c r="B5" s="281" t="s">
        <v>2</v>
      </c>
      <c r="C5" s="281" t="s">
        <v>74</v>
      </c>
      <c r="D5" s="281" t="s">
        <v>32</v>
      </c>
      <c r="E5" s="281" t="s">
        <v>74</v>
      </c>
      <c r="F5" s="281" t="s">
        <v>33</v>
      </c>
      <c r="G5" s="281" t="s">
        <v>74</v>
      </c>
      <c r="H5" s="8"/>
    </row>
    <row r="6" spans="1:8">
      <c r="A6" s="281"/>
      <c r="B6" s="281"/>
      <c r="C6" s="281"/>
      <c r="D6" s="281"/>
      <c r="E6" s="281"/>
      <c r="F6" s="281"/>
      <c r="G6" s="281"/>
      <c r="H6" s="8"/>
    </row>
    <row r="7" spans="1:8">
      <c r="A7" s="196" t="s">
        <v>2</v>
      </c>
      <c r="B7" s="35">
        <v>3378074</v>
      </c>
      <c r="C7" s="35"/>
      <c r="D7" s="35">
        <v>1984807</v>
      </c>
      <c r="E7" s="35"/>
      <c r="F7" s="35">
        <v>1393267</v>
      </c>
      <c r="G7" s="35"/>
      <c r="H7" s="8"/>
    </row>
    <row r="8" spans="1:8">
      <c r="A8" s="197" t="s">
        <v>51</v>
      </c>
      <c r="B8" s="36">
        <v>155059</v>
      </c>
      <c r="C8" s="22">
        <f t="shared" ref="C8:C17" si="0">B8/$B$7</f>
        <v>4.5901599550513102E-2</v>
      </c>
      <c r="D8" s="36">
        <v>102052</v>
      </c>
      <c r="E8" s="22">
        <f t="shared" ref="E8:E17" si="1">D8/$D$7</f>
        <v>5.1416586096280394E-2</v>
      </c>
      <c r="F8" s="36">
        <v>53007</v>
      </c>
      <c r="G8" s="22">
        <f t="shared" ref="G8:G17" si="2">F8/$F$7</f>
        <v>3.8045112674024432E-2</v>
      </c>
      <c r="H8" s="8"/>
    </row>
    <row r="9" spans="1:8">
      <c r="A9" s="197" t="s">
        <v>52</v>
      </c>
      <c r="B9" s="36">
        <v>225587</v>
      </c>
      <c r="C9" s="22">
        <f t="shared" si="0"/>
        <v>6.6779768590030888E-2</v>
      </c>
      <c r="D9" s="36">
        <v>78264</v>
      </c>
      <c r="E9" s="22">
        <f t="shared" si="1"/>
        <v>3.9431541706573987E-2</v>
      </c>
      <c r="F9" s="36">
        <v>147323</v>
      </c>
      <c r="G9" s="22">
        <f t="shared" si="2"/>
        <v>0.10573924452384216</v>
      </c>
      <c r="H9" s="8"/>
    </row>
    <row r="10" spans="1:8">
      <c r="A10" s="197" t="s">
        <v>53</v>
      </c>
      <c r="B10" s="36">
        <v>282934</v>
      </c>
      <c r="C10" s="22">
        <f t="shared" si="0"/>
        <v>8.3756010081484297E-2</v>
      </c>
      <c r="D10" s="36">
        <v>149040</v>
      </c>
      <c r="E10" s="22">
        <f t="shared" si="1"/>
        <v>7.5090424409023138E-2</v>
      </c>
      <c r="F10" s="36">
        <v>133894</v>
      </c>
      <c r="G10" s="22">
        <f t="shared" si="2"/>
        <v>9.6100747380078622E-2</v>
      </c>
      <c r="H10" s="8"/>
    </row>
    <row r="11" spans="1:8">
      <c r="A11" s="197" t="s">
        <v>54</v>
      </c>
      <c r="B11" s="36">
        <v>173688</v>
      </c>
      <c r="C11" s="22">
        <f t="shared" si="0"/>
        <v>5.1416280401199027E-2</v>
      </c>
      <c r="D11" s="36">
        <v>72940</v>
      </c>
      <c r="E11" s="22">
        <f t="shared" si="1"/>
        <v>3.6749165032166853E-2</v>
      </c>
      <c r="F11" s="36">
        <v>100748</v>
      </c>
      <c r="G11" s="22">
        <f t="shared" si="2"/>
        <v>7.2310619572558604E-2</v>
      </c>
      <c r="H11" s="8"/>
    </row>
    <row r="12" spans="1:8">
      <c r="A12" s="197" t="s">
        <v>55</v>
      </c>
      <c r="B12" s="36">
        <v>661864</v>
      </c>
      <c r="C12" s="22">
        <f t="shared" si="0"/>
        <v>0.19592939645490301</v>
      </c>
      <c r="D12" s="36">
        <v>278807</v>
      </c>
      <c r="E12" s="22">
        <f t="shared" si="1"/>
        <v>0.14047058479741356</v>
      </c>
      <c r="F12" s="36">
        <v>383057</v>
      </c>
      <c r="G12" s="22">
        <f t="shared" si="2"/>
        <v>0.27493438084731786</v>
      </c>
      <c r="H12" s="8"/>
    </row>
    <row r="13" spans="1:8">
      <c r="A13" s="197" t="s">
        <v>56</v>
      </c>
      <c r="B13" s="36">
        <v>518412</v>
      </c>
      <c r="C13" s="22">
        <f t="shared" si="0"/>
        <v>0.15346377847258527</v>
      </c>
      <c r="D13" s="36">
        <v>356017</v>
      </c>
      <c r="E13" s="22">
        <f t="shared" si="1"/>
        <v>0.17937109250420821</v>
      </c>
      <c r="F13" s="36">
        <v>162395</v>
      </c>
      <c r="G13" s="22">
        <f t="shared" si="2"/>
        <v>0.11655698441145883</v>
      </c>
      <c r="H13" s="8"/>
    </row>
    <row r="14" spans="1:8">
      <c r="A14" s="197" t="s">
        <v>57</v>
      </c>
      <c r="B14" s="36">
        <v>486335</v>
      </c>
      <c r="C14" s="22">
        <f t="shared" si="0"/>
        <v>0.14396813095272631</v>
      </c>
      <c r="D14" s="36">
        <v>407901</v>
      </c>
      <c r="E14" s="22">
        <f t="shared" si="1"/>
        <v>0.20551166939657106</v>
      </c>
      <c r="F14" s="36">
        <v>78434</v>
      </c>
      <c r="G14" s="22">
        <f t="shared" si="2"/>
        <v>5.6295024571743964E-2</v>
      </c>
      <c r="H14" s="8"/>
    </row>
    <row r="15" spans="1:8">
      <c r="A15" s="197" t="s">
        <v>58</v>
      </c>
      <c r="B15" s="36">
        <v>163095</v>
      </c>
      <c r="C15" s="22">
        <f t="shared" si="0"/>
        <v>4.8280469877214058E-2</v>
      </c>
      <c r="D15" s="36">
        <v>157034</v>
      </c>
      <c r="E15" s="22">
        <f t="shared" si="1"/>
        <v>7.9118020039227993E-2</v>
      </c>
      <c r="F15" s="36">
        <v>6061</v>
      </c>
      <c r="G15" s="22">
        <f t="shared" si="2"/>
        <v>4.3502071031611316E-3</v>
      </c>
      <c r="H15" s="8"/>
    </row>
    <row r="16" spans="1:8">
      <c r="A16" s="197" t="s">
        <v>59</v>
      </c>
      <c r="B16" s="36">
        <v>701644</v>
      </c>
      <c r="C16" s="22">
        <f t="shared" si="0"/>
        <v>0.20770533742008021</v>
      </c>
      <c r="D16" s="36">
        <v>374762</v>
      </c>
      <c r="E16" s="22">
        <f t="shared" si="1"/>
        <v>0.18881533569762701</v>
      </c>
      <c r="F16" s="36">
        <v>326882</v>
      </c>
      <c r="G16" s="22">
        <f t="shared" si="2"/>
        <v>0.23461547571283897</v>
      </c>
      <c r="H16" s="8"/>
    </row>
    <row r="17" spans="1:8" ht="15.75" thickBot="1">
      <c r="A17" s="198" t="s">
        <v>60</v>
      </c>
      <c r="B17" s="37">
        <v>8143</v>
      </c>
      <c r="C17" s="38">
        <f t="shared" si="0"/>
        <v>2.4105451804785805E-3</v>
      </c>
      <c r="D17" s="37">
        <v>7567</v>
      </c>
      <c r="E17" s="38">
        <f t="shared" si="1"/>
        <v>3.81246136274207E-3</v>
      </c>
      <c r="F17" s="37">
        <v>576</v>
      </c>
      <c r="G17" s="38">
        <f t="shared" si="2"/>
        <v>4.1341681099171947E-4</v>
      </c>
      <c r="H17" s="8"/>
    </row>
    <row r="18" spans="1:8" ht="15.75" thickTop="1">
      <c r="A18" s="33"/>
      <c r="B18" s="34"/>
      <c r="C18" s="34"/>
      <c r="D18" s="34"/>
      <c r="E18" s="34"/>
      <c r="F18" s="34"/>
      <c r="G18" s="34"/>
      <c r="H18" s="8"/>
    </row>
    <row r="19" spans="1:8">
      <c r="A19" s="285" t="s">
        <v>152</v>
      </c>
      <c r="B19" s="281" t="s">
        <v>2</v>
      </c>
      <c r="C19" s="281" t="s">
        <v>74</v>
      </c>
      <c r="D19" s="281" t="s">
        <v>32</v>
      </c>
      <c r="E19" s="281" t="s">
        <v>74</v>
      </c>
      <c r="F19" s="281" t="s">
        <v>33</v>
      </c>
      <c r="G19" s="281" t="s">
        <v>74</v>
      </c>
      <c r="H19" s="9"/>
    </row>
    <row r="20" spans="1:8">
      <c r="A20" s="285"/>
      <c r="B20" s="281"/>
      <c r="C20" s="281"/>
      <c r="D20" s="281"/>
      <c r="E20" s="281"/>
      <c r="F20" s="281"/>
      <c r="G20" s="281"/>
      <c r="H20" s="9"/>
    </row>
    <row r="21" spans="1:8">
      <c r="A21" s="199" t="s">
        <v>2</v>
      </c>
      <c r="B21" s="120">
        <v>3378074</v>
      </c>
      <c r="C21" s="120"/>
      <c r="D21" s="120">
        <v>1984807</v>
      </c>
      <c r="E21" s="120"/>
      <c r="F21" s="120">
        <v>1393267</v>
      </c>
      <c r="G21" s="120"/>
      <c r="H21" s="9"/>
    </row>
    <row r="22" spans="1:8">
      <c r="A22" s="200" t="s">
        <v>78</v>
      </c>
      <c r="B22" s="121"/>
      <c r="C22" s="121"/>
      <c r="D22" s="121"/>
      <c r="E22" s="121"/>
      <c r="F22" s="121"/>
      <c r="G22" s="121"/>
      <c r="H22" s="9"/>
    </row>
    <row r="23" spans="1:8">
      <c r="A23" s="201" t="s">
        <v>61</v>
      </c>
      <c r="B23" s="121">
        <v>628217</v>
      </c>
      <c r="C23" s="22">
        <f>B23/$B$21</f>
        <v>0.18596898706185833</v>
      </c>
      <c r="D23" s="121">
        <v>452166</v>
      </c>
      <c r="E23" s="22">
        <f>D23/$D$21</f>
        <v>0.22781358590532985</v>
      </c>
      <c r="F23" s="121">
        <v>176051</v>
      </c>
      <c r="G23" s="22">
        <f>F23/$F$21</f>
        <v>0.12635840797205417</v>
      </c>
      <c r="H23" s="9"/>
    </row>
    <row r="24" spans="1:8">
      <c r="A24" s="200" t="s">
        <v>79</v>
      </c>
      <c r="B24" s="121"/>
      <c r="C24" s="22"/>
      <c r="D24" s="121"/>
      <c r="E24" s="22"/>
      <c r="F24" s="121"/>
      <c r="G24" s="22"/>
      <c r="H24" s="9"/>
    </row>
    <row r="25" spans="1:8">
      <c r="A25" s="201" t="s">
        <v>62</v>
      </c>
      <c r="B25" s="121">
        <v>349735</v>
      </c>
      <c r="C25" s="22">
        <f>B25/$B$21</f>
        <v>0.10353088771885992</v>
      </c>
      <c r="D25" s="121">
        <v>233735</v>
      </c>
      <c r="E25" s="22">
        <f>D25/$D$21</f>
        <v>0.11776207963796984</v>
      </c>
      <c r="F25" s="121">
        <v>116000</v>
      </c>
      <c r="G25" s="22">
        <f>F25/$F$21</f>
        <v>8.325755221361017E-2</v>
      </c>
      <c r="H25" s="9"/>
    </row>
    <row r="26" spans="1:8">
      <c r="A26" s="201" t="s">
        <v>63</v>
      </c>
      <c r="B26" s="121">
        <v>251322</v>
      </c>
      <c r="C26" s="22">
        <f>B26/$B$21</f>
        <v>7.439801496355615E-2</v>
      </c>
      <c r="D26" s="121">
        <v>246088</v>
      </c>
      <c r="E26" s="22">
        <f>D26/$D$21</f>
        <v>0.12398585857466242</v>
      </c>
      <c r="F26" s="121">
        <v>5234</v>
      </c>
      <c r="G26" s="22">
        <f>F26/$F$21</f>
        <v>3.7566381748796174E-3</v>
      </c>
      <c r="H26" s="9"/>
    </row>
    <row r="27" spans="1:8">
      <c r="A27" s="200" t="s">
        <v>80</v>
      </c>
      <c r="B27" s="121"/>
      <c r="C27" s="22"/>
      <c r="D27" s="121"/>
      <c r="E27" s="22"/>
      <c r="F27" s="121"/>
      <c r="G27" s="22"/>
      <c r="H27" s="9"/>
    </row>
    <row r="28" spans="1:8">
      <c r="A28" s="201" t="s">
        <v>64</v>
      </c>
      <c r="B28" s="121">
        <v>922017</v>
      </c>
      <c r="C28" s="22">
        <f>B28/$B$21</f>
        <v>0.27294162294846114</v>
      </c>
      <c r="D28" s="121">
        <v>514975</v>
      </c>
      <c r="E28" s="22">
        <f>D28/$D$21</f>
        <v>0.25945847631532942</v>
      </c>
      <c r="F28" s="121">
        <v>407042</v>
      </c>
      <c r="G28" s="22">
        <f>F28/$F$21</f>
        <v>0.29214931524251991</v>
      </c>
      <c r="H28" s="9"/>
    </row>
    <row r="29" spans="1:8">
      <c r="A29" s="201" t="s">
        <v>65</v>
      </c>
      <c r="B29" s="121">
        <v>861450</v>
      </c>
      <c r="C29" s="22">
        <f>B29/$B$21</f>
        <v>0.25501217557697076</v>
      </c>
      <c r="D29" s="121">
        <v>288664</v>
      </c>
      <c r="E29" s="22">
        <f>D29/$D$21</f>
        <v>0.14543681073273118</v>
      </c>
      <c r="F29" s="121">
        <v>572786</v>
      </c>
      <c r="G29" s="22">
        <f>F29/$F$21</f>
        <v>0.41111000260538721</v>
      </c>
      <c r="H29" s="9"/>
    </row>
    <row r="30" spans="1:8" ht="15.75" thickBot="1">
      <c r="A30" s="202" t="s">
        <v>82</v>
      </c>
      <c r="B30" s="122">
        <v>364910</v>
      </c>
      <c r="C30" s="38">
        <f>B30/$B$21</f>
        <v>0.10802309244853725</v>
      </c>
      <c r="D30" s="122">
        <v>248756</v>
      </c>
      <c r="E30" s="38">
        <f>D30/$D$21</f>
        <v>0.12533006987581161</v>
      </c>
      <c r="F30" s="122">
        <v>116154</v>
      </c>
      <c r="G30" s="38">
        <f>F30/$F$21</f>
        <v>8.3368083791548933E-2</v>
      </c>
      <c r="H30" s="9"/>
    </row>
    <row r="31" spans="1:8" ht="30.75" customHeight="1" thickTop="1">
      <c r="A31" s="284" t="s">
        <v>166</v>
      </c>
      <c r="B31" s="284"/>
      <c r="C31" s="284"/>
      <c r="D31" s="284"/>
      <c r="E31" s="284"/>
      <c r="F31" s="284"/>
      <c r="G31" s="284"/>
      <c r="H31" s="9"/>
    </row>
  </sheetData>
  <mergeCells count="15">
    <mergeCell ref="E19:E20"/>
    <mergeCell ref="A31:G31"/>
    <mergeCell ref="A5:A6"/>
    <mergeCell ref="B5:B6"/>
    <mergeCell ref="C5:C6"/>
    <mergeCell ref="D5:D6"/>
    <mergeCell ref="E5:E6"/>
    <mergeCell ref="F5:F6"/>
    <mergeCell ref="G5:G6"/>
    <mergeCell ref="F19:F20"/>
    <mergeCell ref="G19:G20"/>
    <mergeCell ref="A19:A20"/>
    <mergeCell ref="B19:B20"/>
    <mergeCell ref="C19:C20"/>
    <mergeCell ref="D19:D20"/>
  </mergeCells>
  <hyperlinks>
    <hyperlink ref="A1" location="INDICE!B5" display="INDIC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L21"/>
  <sheetViews>
    <sheetView showGridLines="0" workbookViewId="0"/>
  </sheetViews>
  <sheetFormatPr baseColWidth="10" defaultRowHeight="15"/>
  <cols>
    <col min="1" max="1" width="24.7109375" customWidth="1"/>
    <col min="2" max="2" width="31.85546875" customWidth="1"/>
    <col min="3" max="3" width="12.140625" customWidth="1"/>
    <col min="5" max="5" width="13.7109375" customWidth="1"/>
    <col min="6" max="6" width="10.140625" customWidth="1"/>
    <col min="7" max="7" width="17.85546875" customWidth="1"/>
    <col min="8" max="8" width="10.7109375" customWidth="1"/>
  </cols>
  <sheetData>
    <row r="1" spans="1:12">
      <c r="A1" s="145" t="s">
        <v>153</v>
      </c>
    </row>
    <row r="3" spans="1:12" ht="15.75">
      <c r="A3" s="258" t="s">
        <v>180</v>
      </c>
      <c r="B3" s="254"/>
      <c r="C3" s="254"/>
      <c r="D3" s="254"/>
      <c r="E3" s="254"/>
      <c r="F3" s="254"/>
      <c r="G3" s="254"/>
      <c r="H3" s="251"/>
      <c r="I3" s="251"/>
    </row>
    <row r="4" spans="1:12">
      <c r="A4" s="27"/>
      <c r="B4" s="27"/>
      <c r="C4" s="27"/>
      <c r="D4" s="27"/>
      <c r="E4" s="27"/>
      <c r="F4" s="27"/>
      <c r="G4" s="27"/>
    </row>
    <row r="5" spans="1:12">
      <c r="A5" s="39"/>
      <c r="B5" s="286"/>
      <c r="C5" s="286"/>
      <c r="D5" s="286"/>
      <c r="E5" s="27"/>
      <c r="F5" s="27"/>
      <c r="G5" s="27"/>
    </row>
    <row r="6" spans="1:12">
      <c r="A6" s="281" t="s">
        <v>81</v>
      </c>
      <c r="B6" s="281" t="s">
        <v>2</v>
      </c>
      <c r="C6" s="281" t="s">
        <v>74</v>
      </c>
      <c r="D6" s="281" t="s">
        <v>32</v>
      </c>
      <c r="E6" s="281" t="s">
        <v>74</v>
      </c>
      <c r="F6" s="281" t="s">
        <v>33</v>
      </c>
      <c r="G6" s="281" t="s">
        <v>74</v>
      </c>
      <c r="H6" s="43"/>
      <c r="I6" s="43"/>
      <c r="J6" s="43"/>
      <c r="K6" s="43"/>
      <c r="L6" s="43"/>
    </row>
    <row r="7" spans="1:12">
      <c r="A7" s="281"/>
      <c r="B7" s="281"/>
      <c r="C7" s="281"/>
      <c r="D7" s="281"/>
      <c r="E7" s="281"/>
      <c r="F7" s="281"/>
      <c r="G7" s="281"/>
      <c r="H7" s="44"/>
      <c r="I7" s="45"/>
      <c r="J7" s="44"/>
      <c r="K7" s="45"/>
      <c r="L7" s="44"/>
    </row>
    <row r="8" spans="1:12">
      <c r="A8" s="203" t="s">
        <v>2</v>
      </c>
      <c r="B8" s="49">
        <v>3378074</v>
      </c>
      <c r="C8" s="50"/>
      <c r="D8" s="49">
        <v>1984807</v>
      </c>
      <c r="E8" s="50"/>
      <c r="F8" s="49">
        <v>1393267</v>
      </c>
      <c r="G8" s="50"/>
      <c r="H8" s="47"/>
      <c r="I8" s="46"/>
      <c r="J8" s="47"/>
      <c r="K8" s="46"/>
      <c r="L8" s="47"/>
    </row>
    <row r="9" spans="1:12">
      <c r="A9" s="180" t="s">
        <v>83</v>
      </c>
      <c r="B9" s="51">
        <v>663465</v>
      </c>
      <c r="C9" s="52">
        <v>0.19640333515488412</v>
      </c>
      <c r="D9" s="51">
        <v>384667</v>
      </c>
      <c r="E9" s="52">
        <v>0.19380574534450956</v>
      </c>
      <c r="F9" s="51">
        <v>278798</v>
      </c>
      <c r="G9" s="52">
        <v>0.20010378484525937</v>
      </c>
      <c r="H9" s="47"/>
      <c r="I9" s="48"/>
      <c r="J9" s="47"/>
      <c r="K9" s="48"/>
      <c r="L9" s="47"/>
    </row>
    <row r="10" spans="1:12">
      <c r="A10" s="180" t="s">
        <v>86</v>
      </c>
      <c r="B10" s="51">
        <v>1454383</v>
      </c>
      <c r="C10" s="52">
        <v>0.43053615758565383</v>
      </c>
      <c r="D10" s="51">
        <v>980090</v>
      </c>
      <c r="E10" s="52">
        <v>0.49379612224261604</v>
      </c>
      <c r="F10" s="51">
        <v>474293</v>
      </c>
      <c r="G10" s="52">
        <v>0.34041788113836041</v>
      </c>
      <c r="H10" s="47"/>
      <c r="I10" s="48"/>
      <c r="J10" s="47"/>
      <c r="K10" s="48"/>
      <c r="L10" s="47"/>
    </row>
    <row r="11" spans="1:12">
      <c r="A11" s="180" t="s">
        <v>87</v>
      </c>
      <c r="B11" s="51">
        <v>217458</v>
      </c>
      <c r="C11" s="52">
        <v>6.4373367782943766E-2</v>
      </c>
      <c r="D11" s="51">
        <v>137568</v>
      </c>
      <c r="E11" s="52">
        <v>6.9310517345011383E-2</v>
      </c>
      <c r="F11" s="51">
        <v>79890</v>
      </c>
      <c r="G11" s="52">
        <v>5.7340050399528587E-2</v>
      </c>
      <c r="H11" s="47"/>
      <c r="I11" s="48"/>
      <c r="J11" s="47"/>
      <c r="K11" s="48"/>
      <c r="L11" s="47"/>
    </row>
    <row r="12" spans="1:12">
      <c r="A12" s="180" t="s">
        <v>88</v>
      </c>
      <c r="B12" s="51">
        <v>252370</v>
      </c>
      <c r="C12" s="52">
        <v>7.4708250914574406E-2</v>
      </c>
      <c r="D12" s="51">
        <v>146962</v>
      </c>
      <c r="E12" s="52">
        <v>7.4043471229192567E-2</v>
      </c>
      <c r="F12" s="51">
        <v>105408</v>
      </c>
      <c r="G12" s="52">
        <v>7.5655276411484659E-2</v>
      </c>
      <c r="H12" s="47"/>
      <c r="I12" s="48"/>
      <c r="J12" s="47"/>
      <c r="K12" s="48"/>
      <c r="L12" s="47"/>
    </row>
    <row r="13" spans="1:12">
      <c r="A13" s="180" t="s">
        <v>89</v>
      </c>
      <c r="B13" s="51">
        <v>406048</v>
      </c>
      <c r="C13" s="52">
        <v>0.12020103763268655</v>
      </c>
      <c r="D13" s="51">
        <v>242094</v>
      </c>
      <c r="E13" s="52">
        <v>0.12197357224153281</v>
      </c>
      <c r="F13" s="51">
        <v>163954</v>
      </c>
      <c r="G13" s="52">
        <v>0.11767593720370897</v>
      </c>
      <c r="H13" s="47"/>
      <c r="I13" s="48"/>
      <c r="J13" s="47"/>
      <c r="K13" s="48"/>
      <c r="L13" s="47"/>
    </row>
    <row r="14" spans="1:12">
      <c r="A14" s="180" t="s">
        <v>90</v>
      </c>
      <c r="B14" s="51">
        <v>269191</v>
      </c>
      <c r="C14" s="52">
        <v>7.9687715544419696E-2</v>
      </c>
      <c r="D14" s="51">
        <v>16332</v>
      </c>
      <c r="E14" s="52">
        <v>8.2285078599581719E-3</v>
      </c>
      <c r="F14" s="51">
        <v>252859</v>
      </c>
      <c r="G14" s="52">
        <v>0.18148639133776942</v>
      </c>
      <c r="H14" s="47"/>
      <c r="I14" s="48"/>
      <c r="J14" s="47"/>
      <c r="K14" s="48"/>
      <c r="L14" s="47"/>
    </row>
    <row r="15" spans="1:12" ht="15.75" thickBot="1">
      <c r="A15" s="204" t="s">
        <v>85</v>
      </c>
      <c r="B15" s="53">
        <v>113805</v>
      </c>
      <c r="C15" s="54">
        <v>3.3689315272548793E-2</v>
      </c>
      <c r="D15" s="53">
        <v>76312</v>
      </c>
      <c r="E15" s="54">
        <v>3.8448070769601279E-2</v>
      </c>
      <c r="F15" s="53">
        <v>37493</v>
      </c>
      <c r="G15" s="54">
        <v>2.6910132802973157E-2</v>
      </c>
      <c r="H15" s="47"/>
      <c r="I15" s="48"/>
      <c r="J15" s="47"/>
      <c r="K15" s="48"/>
      <c r="L15" s="47"/>
    </row>
    <row r="16" spans="1:12" ht="15.75" thickTop="1">
      <c r="A16" t="s">
        <v>165</v>
      </c>
    </row>
    <row r="17" spans="2:12">
      <c r="B17" s="40"/>
      <c r="C17" s="41"/>
      <c r="D17" s="41"/>
      <c r="E17" s="41"/>
      <c r="H17" s="1"/>
      <c r="I17" s="1"/>
      <c r="J17" s="1"/>
      <c r="K17" s="1"/>
      <c r="L17" s="1"/>
    </row>
    <row r="18" spans="2:12">
      <c r="B18" s="40"/>
      <c r="C18" s="41"/>
      <c r="D18" s="41"/>
      <c r="E18" s="41"/>
    </row>
    <row r="19" spans="2:12">
      <c r="C19" s="252"/>
      <c r="D19" s="252"/>
      <c r="E19" s="252"/>
      <c r="F19" s="252"/>
      <c r="G19" s="252"/>
      <c r="H19" s="252"/>
      <c r="I19" s="252"/>
    </row>
    <row r="20" spans="2:12">
      <c r="B20" s="40"/>
      <c r="C20" s="41"/>
      <c r="D20" s="41"/>
      <c r="E20" s="41"/>
    </row>
    <row r="21" spans="2:12">
      <c r="B21" s="27"/>
      <c r="C21" s="42"/>
      <c r="D21" s="42"/>
      <c r="E21" s="42"/>
    </row>
  </sheetData>
  <mergeCells count="8">
    <mergeCell ref="E6:E7"/>
    <mergeCell ref="F6:F7"/>
    <mergeCell ref="G6:G7"/>
    <mergeCell ref="B5:D5"/>
    <mergeCell ref="A6:A7"/>
    <mergeCell ref="B6:B7"/>
    <mergeCell ref="C6:C7"/>
    <mergeCell ref="D6:D7"/>
  </mergeCells>
  <hyperlinks>
    <hyperlink ref="A1" location="INDICE!B5" display="INDICE"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INDICE</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lpstr>Cuadro 16</vt:lpstr>
      <vt:lpstr>Cuadro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Gisele</dc:creator>
  <cp:lastModifiedBy>Gisele</cp:lastModifiedBy>
  <dcterms:created xsi:type="dcterms:W3CDTF">2020-02-18T14:37:03Z</dcterms:created>
  <dcterms:modified xsi:type="dcterms:W3CDTF">2020-03-04T17:13:05Z</dcterms:modified>
</cp:coreProperties>
</file>